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<sst xmlns="http://schemas.openxmlformats.org/spreadsheetml/2006/main" count="86" uniqueCount="47">
  <si>
    <t>Наименование</t>
  </si>
  <si>
    <t>Раздел, подраздел</t>
  </si>
  <si>
    <t>(тыс.руб.)</t>
  </si>
  <si>
    <t xml:space="preserve">   за счет средств местного бюджета</t>
  </si>
  <si>
    <t xml:space="preserve">   за счет средств областного бюджета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</si>
  <si>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</si>
  <si>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</si>
  <si>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</si>
  <si>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</si>
  <si>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в ЗАТО Северск"</t>
  </si>
  <si>
    <t>Подпрограмма "Развитие инфраструктуры образования ЗАТО Северск"</t>
  </si>
  <si>
    <t>Расходы по дошкольным организациям</t>
  </si>
  <si>
    <t>Общее образование</t>
  </si>
  <si>
    <t>0702</t>
  </si>
  <si>
    <t>Расходы по общеобразовательным организациям</t>
  </si>
  <si>
    <t>Дополнительное образование детей</t>
  </si>
  <si>
    <t>0703</t>
  </si>
  <si>
    <t>Муниципальная программа "Развитие физической культуры и спорта в ЗАТО Северск"</t>
  </si>
  <si>
    <t>Подпрограмма "Развитие  физической культуры и массового спорта"</t>
  </si>
  <si>
    <t>Расходы по организациям по внешкольной работе с детьми</t>
  </si>
  <si>
    <t>Муниципальная программа "Развитие культуры и туризма в ЗАТО Северск"</t>
  </si>
  <si>
    <t>Подпрограмма "Развитие культуры в ЗАТО Северск"</t>
  </si>
  <si>
    <t>Культура, кинематография</t>
  </si>
  <si>
    <t>0800</t>
  </si>
  <si>
    <t>Культура</t>
  </si>
  <si>
    <t>0801</t>
  </si>
  <si>
    <t>Расходы по дворцам и домам культуры, другим учреждениям культуры</t>
  </si>
  <si>
    <t>Расходы на поддержку отрасли культуры (на реализацию регионального проекта "Культурная среда" национального проекта "Культура")</t>
  </si>
  <si>
    <t xml:space="preserve">   за счет средств федерального бюджета</t>
  </si>
  <si>
    <t>Муниципальная программа "Обеспечение безопасности населения на территории ЗАТО Северск"</t>
  </si>
  <si>
    <t>Подпрограмма "Обеспечение первичных мер пожарной безопасности на территории ЗАТО Северск"</t>
  </si>
  <si>
    <t>Расходы по театрам, циркам, концертным и другим организациям исполнительских искусств</t>
  </si>
  <si>
    <t>ВСЕГО:</t>
  </si>
  <si>
    <t>За счет средств местного бюджета:</t>
  </si>
  <si>
    <t>За счет средств федерального бюджета:</t>
  </si>
  <si>
    <t>За счет средств областного бюджета:</t>
  </si>
  <si>
    <t xml:space="preserve">                      </t>
  </si>
  <si>
    <t>Приложение 8</t>
  </si>
  <si>
    <t>к Решению Думы ЗАТО Северск</t>
  </si>
  <si>
    <t>ОТЧЕТ
об исполнении плана финансирования капитального ремонта 
объектов социальной сферы ЗАТО Северск
за 2019 год</t>
  </si>
  <si>
    <t>Утверждено на 2019 год</t>
  </si>
  <si>
    <t>Исполнено</t>
  </si>
  <si>
    <t>Процент исполнения</t>
  </si>
  <si>
    <t>1</t>
  </si>
  <si>
    <t>77 38 18</t>
  </si>
  <si>
    <t>Баталова Ирина Михайловна</t>
  </si>
  <si>
    <r>
      <t>от__</t>
    </r>
    <r>
      <rPr>
        <u val="single"/>
        <sz val="12"/>
        <rFont val="Times New Roman"/>
        <family val="1"/>
      </rPr>
      <t>23.06.2020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65/1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</si>
</sst>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#,##0.000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 shrinkToFit="1"/>
    </xf>
    <xf numFmtId="4" fontId="2" fillId="0" borderId="0" xfId="0" applyNumberFormat="1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13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50"/>
  <sheetViews>
    <sheetView showZeros="0" tabSelected="1" view="pageBreakPreview" zoomScale="60" zoomScaleNormal="75" zoomScalePageLayoutView="0" workbookViewId="0" topLeftCell="A1">
      <selection activeCell="D3" sqref="D3"/>
    </sheetView>
  </sheetViews>
  <sheetFormatPr defaultColWidth="8.8515625" defaultRowHeight="12.75"/>
  <cols>
    <col min="1" max="1" width="6.8515625" style="5" customWidth="1"/>
    <col min="2" max="2" width="1.8515625" style="3" customWidth="1"/>
    <col min="3" max="3" width="70.00390625" style="4" customWidth="1"/>
    <col min="4" max="4" width="13.421875" style="17" customWidth="1"/>
    <col min="5" max="5" width="12.140625" style="17" customWidth="1"/>
    <col min="6" max="6" width="11.8515625" style="16" customWidth="1"/>
    <col min="7" max="7" width="10.421875" style="16" bestFit="1" customWidth="1"/>
    <col min="8" max="16384" width="8.8515625" style="16" customWidth="1"/>
  </cols>
  <sheetData>
    <row r="1" spans="1:6" ht="15.75">
      <c r="A1" s="4"/>
      <c r="B1" s="4"/>
      <c r="C1" s="11" t="s">
        <v>36</v>
      </c>
      <c r="D1" s="12" t="s">
        <v>37</v>
      </c>
      <c r="E1" s="15"/>
      <c r="F1" s="13"/>
    </row>
    <row r="2" spans="1:6" ht="15.75">
      <c r="A2" s="4"/>
      <c r="B2" s="4"/>
      <c r="C2" s="11"/>
      <c r="D2" s="12" t="s">
        <v>38</v>
      </c>
      <c r="E2" s="15"/>
      <c r="F2" s="13"/>
    </row>
    <row r="3" spans="1:6" ht="15.75">
      <c r="A3" s="14"/>
      <c r="B3" s="4"/>
      <c r="C3" s="11"/>
      <c r="D3" s="12" t="s">
        <v>46</v>
      </c>
      <c r="E3" s="15"/>
      <c r="F3" s="13"/>
    </row>
    <row r="4" spans="1:6" ht="63" customHeight="1">
      <c r="A4" s="25" t="s">
        <v>39</v>
      </c>
      <c r="B4" s="25"/>
      <c r="C4" s="25"/>
      <c r="D4" s="25"/>
      <c r="E4" s="25"/>
      <c r="F4" s="25"/>
    </row>
    <row r="5" ht="16.5" customHeight="1">
      <c r="F5" s="18" t="s">
        <v>2</v>
      </c>
    </row>
    <row r="6" spans="1:6" ht="72" customHeight="1">
      <c r="A6" s="6" t="s">
        <v>1</v>
      </c>
      <c r="B6" s="26" t="s">
        <v>0</v>
      </c>
      <c r="C6" s="27"/>
      <c r="D6" s="2" t="s">
        <v>40</v>
      </c>
      <c r="E6" s="2" t="s">
        <v>41</v>
      </c>
      <c r="F6" s="1" t="s">
        <v>42</v>
      </c>
    </row>
    <row r="7" spans="1:6" ht="12.75" customHeight="1">
      <c r="A7" s="7" t="s">
        <v>43</v>
      </c>
      <c r="B7" s="28">
        <v>2</v>
      </c>
      <c r="C7" s="29"/>
      <c r="D7" s="19">
        <v>3</v>
      </c>
      <c r="E7" s="19">
        <v>4</v>
      </c>
      <c r="F7" s="19">
        <v>5</v>
      </c>
    </row>
    <row r="8" spans="1:6" ht="15" customHeight="1">
      <c r="A8" s="7" t="s">
        <v>6</v>
      </c>
      <c r="B8" s="23" t="s">
        <v>5</v>
      </c>
      <c r="C8" s="24"/>
      <c r="D8" s="20">
        <v>1242.52</v>
      </c>
      <c r="E8" s="20">
        <v>681.08</v>
      </c>
      <c r="F8" s="21">
        <f aca="true" t="shared" si="0" ref="F8:F36">E8*100/D8</f>
        <v>54.81440942600521</v>
      </c>
    </row>
    <row r="9" spans="1:6" ht="15" customHeight="1">
      <c r="A9" s="7" t="s">
        <v>8</v>
      </c>
      <c r="B9" s="23" t="s">
        <v>7</v>
      </c>
      <c r="C9" s="24"/>
      <c r="D9" s="20">
        <v>659.36</v>
      </c>
      <c r="E9" s="20">
        <v>97.93</v>
      </c>
      <c r="F9" s="21">
        <f t="shared" si="0"/>
        <v>14.85228099975734</v>
      </c>
    </row>
    <row r="10" spans="1:6" ht="15.75">
      <c r="A10" s="7" t="s">
        <v>8</v>
      </c>
      <c r="B10" s="23" t="s">
        <v>9</v>
      </c>
      <c r="C10" s="24"/>
      <c r="D10" s="20">
        <v>659.36</v>
      </c>
      <c r="E10" s="20">
        <v>97.93</v>
      </c>
      <c r="F10" s="21">
        <f t="shared" si="0"/>
        <v>14.85228099975734</v>
      </c>
    </row>
    <row r="11" spans="1:6" ht="31.5" customHeight="1">
      <c r="A11" s="7" t="s">
        <v>8</v>
      </c>
      <c r="B11" s="23" t="s">
        <v>10</v>
      </c>
      <c r="C11" s="24"/>
      <c r="D11" s="20">
        <v>659.36</v>
      </c>
      <c r="E11" s="20">
        <v>97.93</v>
      </c>
      <c r="F11" s="21">
        <f t="shared" si="0"/>
        <v>14.85228099975734</v>
      </c>
    </row>
    <row r="12" spans="1:6" ht="15" customHeight="1">
      <c r="A12" s="7" t="s">
        <v>8</v>
      </c>
      <c r="B12" s="8"/>
      <c r="C12" s="10" t="s">
        <v>11</v>
      </c>
      <c r="D12" s="20">
        <v>659.36</v>
      </c>
      <c r="E12" s="20">
        <v>97.93</v>
      </c>
      <c r="F12" s="21">
        <f t="shared" si="0"/>
        <v>14.85228099975734</v>
      </c>
    </row>
    <row r="13" spans="1:6" ht="15" customHeight="1">
      <c r="A13" s="7" t="s">
        <v>8</v>
      </c>
      <c r="B13" s="8"/>
      <c r="C13" s="10" t="s">
        <v>3</v>
      </c>
      <c r="D13" s="20">
        <v>659.36</v>
      </c>
      <c r="E13" s="20">
        <v>97.93</v>
      </c>
      <c r="F13" s="21">
        <f t="shared" si="0"/>
        <v>14.85228099975734</v>
      </c>
    </row>
    <row r="14" spans="1:6" ht="15" customHeight="1">
      <c r="A14" s="7" t="s">
        <v>13</v>
      </c>
      <c r="B14" s="23" t="s">
        <v>12</v>
      </c>
      <c r="C14" s="24"/>
      <c r="D14" s="20">
        <v>6.16</v>
      </c>
      <c r="E14" s="20">
        <v>6.16</v>
      </c>
      <c r="F14" s="21">
        <f t="shared" si="0"/>
        <v>100</v>
      </c>
    </row>
    <row r="15" spans="1:6" ht="15.75">
      <c r="A15" s="7" t="s">
        <v>13</v>
      </c>
      <c r="B15" s="23" t="s">
        <v>9</v>
      </c>
      <c r="C15" s="24"/>
      <c r="D15" s="20">
        <v>6.16</v>
      </c>
      <c r="E15" s="20">
        <v>6.16</v>
      </c>
      <c r="F15" s="21">
        <f t="shared" si="0"/>
        <v>100</v>
      </c>
    </row>
    <row r="16" spans="1:6" ht="31.5" customHeight="1">
      <c r="A16" s="7" t="s">
        <v>13</v>
      </c>
      <c r="B16" s="23" t="s">
        <v>10</v>
      </c>
      <c r="C16" s="24"/>
      <c r="D16" s="20">
        <v>6.16</v>
      </c>
      <c r="E16" s="20">
        <v>6.16</v>
      </c>
      <c r="F16" s="21">
        <f t="shared" si="0"/>
        <v>100</v>
      </c>
    </row>
    <row r="17" spans="1:6" ht="15" customHeight="1">
      <c r="A17" s="7" t="s">
        <v>13</v>
      </c>
      <c r="B17" s="8"/>
      <c r="C17" s="10" t="s">
        <v>14</v>
      </c>
      <c r="D17" s="20">
        <v>6.16</v>
      </c>
      <c r="E17" s="20">
        <v>6.16</v>
      </c>
      <c r="F17" s="21">
        <f t="shared" si="0"/>
        <v>100</v>
      </c>
    </row>
    <row r="18" spans="1:6" ht="15" customHeight="1">
      <c r="A18" s="7" t="s">
        <v>13</v>
      </c>
      <c r="B18" s="8"/>
      <c r="C18" s="10" t="s">
        <v>3</v>
      </c>
      <c r="D18" s="20">
        <v>6.16</v>
      </c>
      <c r="E18" s="20">
        <v>6.16</v>
      </c>
      <c r="F18" s="21">
        <f t="shared" si="0"/>
        <v>100</v>
      </c>
    </row>
    <row r="19" spans="1:6" ht="15" customHeight="1">
      <c r="A19" s="7" t="s">
        <v>16</v>
      </c>
      <c r="B19" s="23" t="s">
        <v>15</v>
      </c>
      <c r="C19" s="24"/>
      <c r="D19" s="20">
        <v>577</v>
      </c>
      <c r="E19" s="20">
        <v>576.99</v>
      </c>
      <c r="F19" s="21">
        <f t="shared" si="0"/>
        <v>99.99826689774697</v>
      </c>
    </row>
    <row r="20" spans="1:6" ht="31.5" customHeight="1">
      <c r="A20" s="7" t="s">
        <v>16</v>
      </c>
      <c r="B20" s="23" t="s">
        <v>17</v>
      </c>
      <c r="C20" s="24"/>
      <c r="D20" s="20">
        <v>494.41</v>
      </c>
      <c r="E20" s="20">
        <v>494.41</v>
      </c>
      <c r="F20" s="21">
        <f t="shared" si="0"/>
        <v>100</v>
      </c>
    </row>
    <row r="21" spans="1:6" ht="15.75">
      <c r="A21" s="7" t="s">
        <v>16</v>
      </c>
      <c r="B21" s="23" t="s">
        <v>18</v>
      </c>
      <c r="C21" s="24"/>
      <c r="D21" s="20">
        <v>494.41</v>
      </c>
      <c r="E21" s="20">
        <v>494.41</v>
      </c>
      <c r="F21" s="21">
        <f t="shared" si="0"/>
        <v>100</v>
      </c>
    </row>
    <row r="22" spans="1:6" ht="15" customHeight="1">
      <c r="A22" s="7" t="s">
        <v>16</v>
      </c>
      <c r="B22" s="8"/>
      <c r="C22" s="10" t="s">
        <v>19</v>
      </c>
      <c r="D22" s="20">
        <v>494.41</v>
      </c>
      <c r="E22" s="20">
        <v>494.41</v>
      </c>
      <c r="F22" s="21">
        <f t="shared" si="0"/>
        <v>100</v>
      </c>
    </row>
    <row r="23" spans="1:6" ht="15" customHeight="1">
      <c r="A23" s="7" t="s">
        <v>16</v>
      </c>
      <c r="B23" s="8"/>
      <c r="C23" s="10" t="s">
        <v>3</v>
      </c>
      <c r="D23" s="20">
        <v>494.41</v>
      </c>
      <c r="E23" s="20">
        <v>494.41</v>
      </c>
      <c r="F23" s="21">
        <f t="shared" si="0"/>
        <v>100</v>
      </c>
    </row>
    <row r="24" spans="1:6" ht="31.5" customHeight="1">
      <c r="A24" s="7" t="s">
        <v>16</v>
      </c>
      <c r="B24" s="23" t="s">
        <v>20</v>
      </c>
      <c r="C24" s="24"/>
      <c r="D24" s="20">
        <v>82.59</v>
      </c>
      <c r="E24" s="20">
        <v>82.58</v>
      </c>
      <c r="F24" s="21">
        <f t="shared" si="0"/>
        <v>99.98789199660976</v>
      </c>
    </row>
    <row r="25" spans="1:6" ht="15" customHeight="1">
      <c r="A25" s="7" t="s">
        <v>16</v>
      </c>
      <c r="B25" s="23" t="s">
        <v>21</v>
      </c>
      <c r="C25" s="24"/>
      <c r="D25" s="20">
        <v>82.59</v>
      </c>
      <c r="E25" s="20">
        <v>82.58</v>
      </c>
      <c r="F25" s="21">
        <f t="shared" si="0"/>
        <v>99.98789199660976</v>
      </c>
    </row>
    <row r="26" spans="1:6" ht="15" customHeight="1">
      <c r="A26" s="7" t="s">
        <v>16</v>
      </c>
      <c r="B26" s="8"/>
      <c r="C26" s="10" t="s">
        <v>19</v>
      </c>
      <c r="D26" s="20">
        <v>82.59</v>
      </c>
      <c r="E26" s="20">
        <v>82.58</v>
      </c>
      <c r="F26" s="21">
        <f t="shared" si="0"/>
        <v>99.98789199660976</v>
      </c>
    </row>
    <row r="27" spans="1:6" ht="15" customHeight="1">
      <c r="A27" s="7" t="s">
        <v>16</v>
      </c>
      <c r="B27" s="8"/>
      <c r="C27" s="10" t="s">
        <v>3</v>
      </c>
      <c r="D27" s="20">
        <v>82.59</v>
      </c>
      <c r="E27" s="20">
        <v>82.58</v>
      </c>
      <c r="F27" s="21">
        <f t="shared" si="0"/>
        <v>99.98789199660976</v>
      </c>
    </row>
    <row r="28" spans="1:6" ht="15" customHeight="1">
      <c r="A28" s="7" t="s">
        <v>23</v>
      </c>
      <c r="B28" s="23" t="s">
        <v>22</v>
      </c>
      <c r="C28" s="24"/>
      <c r="D28" s="20">
        <v>67417.13</v>
      </c>
      <c r="E28" s="20">
        <v>67156.46</v>
      </c>
      <c r="F28" s="21">
        <f t="shared" si="0"/>
        <v>99.61334752754975</v>
      </c>
    </row>
    <row r="29" spans="1:6" ht="15.75">
      <c r="A29" s="7" t="s">
        <v>25</v>
      </c>
      <c r="B29" s="8" t="s">
        <v>24</v>
      </c>
      <c r="C29" s="9"/>
      <c r="D29" s="20">
        <v>67417.13</v>
      </c>
      <c r="E29" s="20">
        <v>67156.46</v>
      </c>
      <c r="F29" s="21">
        <f t="shared" si="0"/>
        <v>99.61334752754975</v>
      </c>
    </row>
    <row r="30" spans="1:6" ht="31.5" customHeight="1">
      <c r="A30" s="7" t="s">
        <v>25</v>
      </c>
      <c r="B30" s="23" t="s">
        <v>20</v>
      </c>
      <c r="C30" s="24"/>
      <c r="D30" s="20">
        <v>67156.47</v>
      </c>
      <c r="E30" s="20">
        <v>67156.46</v>
      </c>
      <c r="F30" s="21">
        <f t="shared" si="0"/>
        <v>99.99998510940198</v>
      </c>
    </row>
    <row r="31" spans="1:7" ht="15" customHeight="1">
      <c r="A31" s="7" t="s">
        <v>25</v>
      </c>
      <c r="B31" s="23" t="s">
        <v>21</v>
      </c>
      <c r="C31" s="24"/>
      <c r="D31" s="20">
        <f>D32+D34</f>
        <v>67156.47</v>
      </c>
      <c r="E31" s="20">
        <f>E32+E34</f>
        <v>67156.46</v>
      </c>
      <c r="F31" s="21">
        <f t="shared" si="0"/>
        <v>99.99998510940198</v>
      </c>
      <c r="G31" s="22"/>
    </row>
    <row r="32" spans="1:6" ht="31.5" customHeight="1">
      <c r="A32" s="7" t="s">
        <v>25</v>
      </c>
      <c r="B32" s="8"/>
      <c r="C32" s="10" t="s">
        <v>26</v>
      </c>
      <c r="D32" s="20">
        <v>3062.67</v>
      </c>
      <c r="E32" s="20">
        <v>3062.67</v>
      </c>
      <c r="F32" s="21">
        <f t="shared" si="0"/>
        <v>100</v>
      </c>
    </row>
    <row r="33" spans="1:6" ht="15" customHeight="1">
      <c r="A33" s="7" t="s">
        <v>25</v>
      </c>
      <c r="B33" s="8"/>
      <c r="C33" s="10" t="s">
        <v>3</v>
      </c>
      <c r="D33" s="20">
        <v>3062.67</v>
      </c>
      <c r="E33" s="20">
        <v>3062.67</v>
      </c>
      <c r="F33" s="21">
        <f t="shared" si="0"/>
        <v>100</v>
      </c>
    </row>
    <row r="34" spans="1:6" ht="48" customHeight="1">
      <c r="A34" s="7" t="s">
        <v>25</v>
      </c>
      <c r="B34" s="8"/>
      <c r="C34" s="10" t="s">
        <v>27</v>
      </c>
      <c r="D34" s="20">
        <f>D35+D36+D37</f>
        <v>64093.8</v>
      </c>
      <c r="E34" s="20">
        <f>E35+E36+E37</f>
        <v>64093.79000000001</v>
      </c>
      <c r="F34" s="21">
        <f t="shared" si="0"/>
        <v>99.99998439786688</v>
      </c>
    </row>
    <row r="35" spans="1:6" ht="15" customHeight="1">
      <c r="A35" s="7" t="s">
        <v>25</v>
      </c>
      <c r="B35" s="8"/>
      <c r="C35" s="10" t="s">
        <v>3</v>
      </c>
      <c r="D35" s="20">
        <f>14213.14+4149.46</f>
        <v>18362.6</v>
      </c>
      <c r="E35" s="20">
        <f>14213.14+4149.45</f>
        <v>18362.59</v>
      </c>
      <c r="F35" s="21">
        <f t="shared" si="0"/>
        <v>99.99994554148107</v>
      </c>
    </row>
    <row r="36" spans="1:6" ht="15" customHeight="1">
      <c r="A36" s="7" t="s">
        <v>25</v>
      </c>
      <c r="B36" s="8"/>
      <c r="C36" s="10" t="s">
        <v>28</v>
      </c>
      <c r="D36" s="20">
        <v>37956.9</v>
      </c>
      <c r="E36" s="20">
        <v>37956.9</v>
      </c>
      <c r="F36" s="21">
        <f t="shared" si="0"/>
        <v>100</v>
      </c>
    </row>
    <row r="37" spans="1:6" ht="15" customHeight="1">
      <c r="A37" s="7" t="s">
        <v>25</v>
      </c>
      <c r="B37" s="8"/>
      <c r="C37" s="10" t="s">
        <v>4</v>
      </c>
      <c r="D37" s="20">
        <v>7774.3</v>
      </c>
      <c r="E37" s="20">
        <v>7774.3</v>
      </c>
      <c r="F37" s="21">
        <f>E37*100/D37</f>
        <v>100</v>
      </c>
    </row>
    <row r="38" spans="1:6" ht="31.5" customHeight="1">
      <c r="A38" s="7" t="s">
        <v>25</v>
      </c>
      <c r="B38" s="23" t="s">
        <v>29</v>
      </c>
      <c r="C38" s="24"/>
      <c r="D38" s="20">
        <v>260.66</v>
      </c>
      <c r="E38" s="20">
        <v>0</v>
      </c>
      <c r="F38" s="20">
        <v>0</v>
      </c>
    </row>
    <row r="39" spans="1:6" ht="31.5" customHeight="1">
      <c r="A39" s="7" t="s">
        <v>25</v>
      </c>
      <c r="B39" s="23" t="s">
        <v>30</v>
      </c>
      <c r="C39" s="24"/>
      <c r="D39" s="20">
        <v>260.66</v>
      </c>
      <c r="E39" s="20">
        <v>0</v>
      </c>
      <c r="F39" s="20">
        <v>0</v>
      </c>
    </row>
    <row r="40" spans="1:6" ht="31.5" customHeight="1">
      <c r="A40" s="7" t="s">
        <v>25</v>
      </c>
      <c r="B40" s="8"/>
      <c r="C40" s="10" t="s">
        <v>31</v>
      </c>
      <c r="D40" s="20">
        <v>260.66</v>
      </c>
      <c r="E40" s="20">
        <v>0</v>
      </c>
      <c r="F40" s="20">
        <v>0</v>
      </c>
    </row>
    <row r="41" spans="1:6" ht="15" customHeight="1">
      <c r="A41" s="7" t="s">
        <v>25</v>
      </c>
      <c r="B41" s="8"/>
      <c r="C41" s="10" t="s">
        <v>3</v>
      </c>
      <c r="D41" s="20">
        <v>260.66</v>
      </c>
      <c r="E41" s="20">
        <v>0</v>
      </c>
      <c r="F41" s="20">
        <v>0</v>
      </c>
    </row>
    <row r="42" spans="1:6" ht="15.75">
      <c r="A42" s="7"/>
      <c r="B42" s="8" t="s">
        <v>32</v>
      </c>
      <c r="C42" s="9"/>
      <c r="D42" s="20">
        <f>D43+D44+D45</f>
        <v>68659.65000000001</v>
      </c>
      <c r="E42" s="20">
        <f>E43+E44+E45</f>
        <v>67837.54000000001</v>
      </c>
      <c r="F42" s="21">
        <f>E42*100/D42</f>
        <v>98.802630074578</v>
      </c>
    </row>
    <row r="43" spans="1:6" ht="15" customHeight="1">
      <c r="A43" s="7"/>
      <c r="B43" s="23" t="s">
        <v>33</v>
      </c>
      <c r="C43" s="24"/>
      <c r="D43" s="20">
        <f>D13+D18+D23+D27+D33+D35+D41</f>
        <v>22928.45</v>
      </c>
      <c r="E43" s="20">
        <f>E13+E18+E23+E27+E33+E35+E41</f>
        <v>22106.34</v>
      </c>
      <c r="F43" s="21">
        <f>E43*100/D43</f>
        <v>96.41445453137914</v>
      </c>
    </row>
    <row r="44" spans="1:6" ht="15" customHeight="1">
      <c r="A44" s="7"/>
      <c r="B44" s="23" t="s">
        <v>34</v>
      </c>
      <c r="C44" s="24"/>
      <c r="D44" s="20">
        <f>D36</f>
        <v>37956.9</v>
      </c>
      <c r="E44" s="20">
        <f>E36</f>
        <v>37956.9</v>
      </c>
      <c r="F44" s="21">
        <f>E44*100/D44</f>
        <v>100</v>
      </c>
    </row>
    <row r="45" spans="1:6" ht="15" customHeight="1">
      <c r="A45" s="7"/>
      <c r="B45" s="23" t="s">
        <v>35</v>
      </c>
      <c r="C45" s="24"/>
      <c r="D45" s="20">
        <f>D37</f>
        <v>7774.3</v>
      </c>
      <c r="E45" s="20">
        <f>E37</f>
        <v>7774.3</v>
      </c>
      <c r="F45" s="21">
        <f>E45*100/D45</f>
        <v>100</v>
      </c>
    </row>
    <row r="49" ht="15.75">
      <c r="A49" s="3" t="s">
        <v>45</v>
      </c>
    </row>
    <row r="50" ht="15.75">
      <c r="A50" s="3" t="s">
        <v>44</v>
      </c>
    </row>
    <row r="51" ht="6.75" customHeight="1"/>
    <row r="52" ht="15.75" hidden="1"/>
  </sheetData>
  <sheetProtection/>
  <mergeCells count="23">
    <mergeCell ref="A4:F4"/>
    <mergeCell ref="B6:C6"/>
    <mergeCell ref="B7:C7"/>
    <mergeCell ref="B38:C38"/>
    <mergeCell ref="B39:C39"/>
    <mergeCell ref="B19:C19"/>
    <mergeCell ref="B20:C20"/>
    <mergeCell ref="B21:C21"/>
    <mergeCell ref="B8:C8"/>
    <mergeCell ref="B9:C9"/>
    <mergeCell ref="B43:C43"/>
    <mergeCell ref="B44:C44"/>
    <mergeCell ref="B45:C45"/>
    <mergeCell ref="B28:C28"/>
    <mergeCell ref="B30:C30"/>
    <mergeCell ref="B31:C31"/>
    <mergeCell ref="B10:C10"/>
    <mergeCell ref="B24:C24"/>
    <mergeCell ref="B25:C25"/>
    <mergeCell ref="B11:C11"/>
    <mergeCell ref="B14:C14"/>
    <mergeCell ref="B15:C15"/>
    <mergeCell ref="B16:C16"/>
  </mergeCells>
  <printOptions/>
  <pageMargins left="0.984251968503937" right="0.1968503937007874" top="0.3937007874015748" bottom="0.3937007874015748" header="0.31496062992125984" footer="0"/>
  <pageSetup firstPageNumber="11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2020-02-28T05:00:48Z</cp:lastPrinted>
  <dcterms:created xsi:type="dcterms:W3CDTF">2005-12-28T19:43:42Z</dcterms:created>
  <dcterms:modified xsi:type="dcterms:W3CDTF">2020-06-26T03:37:20Z</dcterms:modified>
  <cp:category/>
  <cp:version/>
  <cp:contentType/>
  <cp:contentStatus/>
</cp:coreProperties>
</file>