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Лист1" sheetId="1" r:id="rId1"/>
    <sheet name="Лист2" sheetId="2" state="hidden" r:id="rId2"/>
    <sheet name="Лист3" sheetId="3" state="hidden" r:id="rId3"/>
  </sheets>
  <definedNames>
    <definedName name="Z_0FB03905_2044_4E24_B2F1_04A0C15AC502_.wvu.PrintArea" localSheetId="0" hidden="1">'Лист1'!$A$1:$G$70</definedName>
    <definedName name="Z_0FB03905_2044_4E24_B2F1_04A0C15AC502_.wvu.PrintTitles" localSheetId="0" hidden="1">'Лист1'!$9:$9</definedName>
    <definedName name="Z_1A9F72E1_F952_4BF1_B7D9_900B1406A071_.wvu.PrintArea" localSheetId="0" hidden="1">'Лист1'!$A$1:$G$70</definedName>
    <definedName name="Z_1A9F72E1_F952_4BF1_B7D9_900B1406A071_.wvu.PrintTitles" localSheetId="0" hidden="1">'Лист1'!$9:$9</definedName>
    <definedName name="Z_4FC2A210_5365_47FF_B683_B93564B28C30_.wvu.PrintArea" localSheetId="0" hidden="1">'Лист1'!$A$1:$G$70</definedName>
    <definedName name="Z_4FC2A210_5365_47FF_B683_B93564B28C30_.wvu.PrintTitles" localSheetId="0" hidden="1">'Лист1'!$9:$9</definedName>
    <definedName name="Z_508B5647_59A2_463F_A7E8_485388FED86F_.wvu.PrintArea" localSheetId="0" hidden="1">'Лист1'!$A$1:$G$70</definedName>
    <definedName name="Z_508B5647_59A2_463F_A7E8_485388FED86F_.wvu.PrintTitles" localSheetId="0" hidden="1">'Лист1'!$9:$9</definedName>
    <definedName name="Z_5D98E949_7780_49DA_9D81_9D06B9303EDF_.wvu.PrintArea" localSheetId="0" hidden="1">'Лист1'!$A$1:$G$70</definedName>
    <definedName name="Z_5D98E949_7780_49DA_9D81_9D06B9303EDF_.wvu.PrintTitles" localSheetId="0" hidden="1">'Лист1'!$9:$9</definedName>
    <definedName name="Z_80ABBA8F_7425_47C0_B1E9_C776A3A8BC92_.wvu.PrintArea" localSheetId="0" hidden="1">'Лист1'!$A$1:$G$70</definedName>
    <definedName name="Z_80ABBA8F_7425_47C0_B1E9_C776A3A8BC92_.wvu.PrintTitles" localSheetId="0" hidden="1">'Лист1'!$9:$9</definedName>
    <definedName name="Z_89BD1CF8_20AB_4891_A66F_23FE42820019_.wvu.PrintArea" localSheetId="0" hidden="1">'Лист1'!$A$1:$G$70</definedName>
    <definedName name="Z_89BD1CF8_20AB_4891_A66F_23FE42820019_.wvu.PrintTitles" localSheetId="0" hidden="1">'Лист1'!$9:$9</definedName>
    <definedName name="Z_ABB0D4B0_CEE2_42BF_BDE2_AF04F2496F90_.wvu.PrintArea" localSheetId="0" hidden="1">'Лист1'!$A$1:$G$70</definedName>
    <definedName name="Z_ABB0D4B0_CEE2_42BF_BDE2_AF04F2496F90_.wvu.PrintTitles" localSheetId="0" hidden="1">'Лист1'!$9:$9</definedName>
    <definedName name="Z_ABD1D58C_8ACA_4CD2_A401_50BB0B9CD2C0_.wvu.PrintArea" localSheetId="0" hidden="1">'Лист1'!$A$1:$G$70</definedName>
    <definedName name="Z_ABD1D58C_8ACA_4CD2_A401_50BB0B9CD2C0_.wvu.PrintTitles" localSheetId="0" hidden="1">'Лист1'!$9:$9</definedName>
    <definedName name="Z_B9FE3CCA_1F3A_4FBF_A801_B735EC0A4C2A_.wvu.PrintArea" localSheetId="0" hidden="1">'Лист1'!$A$1:$G$70</definedName>
    <definedName name="Z_B9FE3CCA_1F3A_4FBF_A801_B735EC0A4C2A_.wvu.PrintTitles" localSheetId="0" hidden="1">'Лист1'!$9:$9</definedName>
    <definedName name="Z_BEBE1981_F260_43B9_A5C7_1D3692813689_.wvu.PrintArea" localSheetId="0" hidden="1">'Лист1'!$A$1:$G$70</definedName>
    <definedName name="Z_BEBE1981_F260_43B9_A5C7_1D3692813689_.wvu.PrintTitles" localSheetId="0" hidden="1">'Лист1'!$9:$9</definedName>
    <definedName name="Z_E144BCC9_D6D2_41C8_83F9_2E8990248ECB_.wvu.PrintArea" localSheetId="0" hidden="1">'Лист1'!$A$1:$G$70</definedName>
    <definedName name="Z_E144BCC9_D6D2_41C8_83F9_2E8990248ECB_.wvu.PrintTitles" localSheetId="0" hidden="1">'Лист1'!$9:$9</definedName>
    <definedName name="Z_E1FA9706_454D_464A_A315_AC4FFF4A7BC4_.wvu.PrintArea" localSheetId="0" hidden="1">'Лист1'!$A$1:$G$70</definedName>
    <definedName name="Z_E1FA9706_454D_464A_A315_AC4FFF4A7BC4_.wvu.PrintTitles" localSheetId="0" hidden="1">'Лист1'!$9:$9</definedName>
    <definedName name="Z_E2B7F3F5_E7ED_4A15_9704_B50917DAA39E_.wvu.PrintArea" localSheetId="0" hidden="1">'Лист1'!$A$1:$G$70</definedName>
    <definedName name="Z_E2B7F3F5_E7ED_4A15_9704_B50917DAA39E_.wvu.PrintTitles" localSheetId="0" hidden="1">'Лист1'!$9:$9</definedName>
    <definedName name="Z_F08A1776_5466_4C1D_836B_821A387B333D_.wvu.PrintArea" localSheetId="0" hidden="1">'Лист1'!$A$1:$G$70</definedName>
    <definedName name="Z_F08A1776_5466_4C1D_836B_821A387B333D_.wvu.PrintTitles" localSheetId="0" hidden="1">'Лист1'!$9:$9</definedName>
    <definedName name="Z_F3F73F98_6518_4CE6_A286_C40EDEFEBC40_.wvu.PrintArea" localSheetId="0" hidden="1">'Лист1'!$A$1:$G$70</definedName>
    <definedName name="Z_F3F73F98_6518_4CE6_A286_C40EDEFEBC40_.wvu.PrintTitles" localSheetId="0" hidden="1">'Лист1'!$9:$9</definedName>
    <definedName name="_xlnm.Print_Titles" localSheetId="0">'Лист1'!$9:$9</definedName>
    <definedName name="_xlnm.Print_Area" localSheetId="0">'Лист1'!$A$1:$G$74</definedName>
  </definedNames>
  <calcPr fullCalcOnLoad="1"/>
</workbook>
</file>

<file path=xl/sharedStrings.xml><?xml version="1.0" encoding="utf-8"?>
<sst xmlns="http://schemas.openxmlformats.org/spreadsheetml/2006/main" count="57" uniqueCount="43">
  <si>
    <t>(тыс.руб.)</t>
  </si>
  <si>
    <t>Раздел, подраздел</t>
  </si>
  <si>
    <t>Основные направления расходования средств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</si>
  <si>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</si>
  <si>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</si>
  <si>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 xml:space="preserve"> II. Фонд непредвиденных расходов Администрации ЗАТО Северск (далее - ФНР)</t>
  </si>
  <si>
    <t>Получатель средств</t>
  </si>
  <si>
    <t>Дата, номер Распоряжения Администрации ЗАТО Северск</t>
  </si>
  <si>
    <t>Остаток средств по резервному фонду и ФНР - всего, в том числе:</t>
  </si>
  <si>
    <t xml:space="preserve"> - по резервному фонду </t>
  </si>
  <si>
    <t xml:space="preserve"> - по ФНР</t>
  </si>
  <si>
    <t>Направлено средств на финансирование расходов за счет средств ФНР, всего, в том числе:</t>
  </si>
  <si>
    <t>Исполнено</t>
  </si>
  <si>
    <t>к Решению Думы ЗАТО Северск</t>
  </si>
  <si>
    <t>Направление 
расходования средств</t>
  </si>
  <si>
    <t>77 39 12</t>
  </si>
  <si>
    <t>Приложение 13</t>
  </si>
  <si>
    <t>(%)</t>
  </si>
  <si>
    <t>Утверждено</t>
  </si>
  <si>
    <t>Процент исполнения</t>
  </si>
  <si>
    <t>Утверждено по бюджету на 2023 год - всего, в том числе:</t>
  </si>
  <si>
    <t>Протокол №1 от 06.04.2023, РА №278-ра от 10.04.2023</t>
  </si>
  <si>
    <t>Протокол №2 от 22.05.2023,
РА №441-ра от 24.05.202</t>
  </si>
  <si>
    <t>Протокол №3 от 05.06.2023, РА №493-ра от 06.06.2023</t>
  </si>
  <si>
    <t>Протокол №4 от 19.06.2023, РА № 553-ра от 20.06.2023</t>
  </si>
  <si>
    <t>Протокол №5 от 24.07.2023, РА № 666-ра от 25.07.2023</t>
  </si>
  <si>
    <t>Протокол №6 от 08.08.2023, РА № 719-ра от 09.08.2023</t>
  </si>
  <si>
    <t>Протокол №7 от 16.11.2023, РА № 1072-ра от 17.11.2023</t>
  </si>
  <si>
    <t xml:space="preserve">Финансовое управление Администрации ЗАТО Северск </t>
  </si>
  <si>
    <t xml:space="preserve">Администрация ЗАТО Северск </t>
  </si>
  <si>
    <t xml:space="preserve">Управление образования Администрации ЗАТО Северск </t>
  </si>
  <si>
    <t>Финансовое управление Администрации ЗАТО Северск</t>
  </si>
  <si>
    <t>0702</t>
  </si>
  <si>
    <t>0113</t>
  </si>
  <si>
    <t>Щербовских Алена Николаевна</t>
  </si>
  <si>
    <t xml:space="preserve">Протокол №8 от 23.11.2023, РА № 1098/ра от 24.11.2023 </t>
  </si>
  <si>
    <t xml:space="preserve"> Исполнение судебного акта ( возмещение расходов на оплату услуг представителя) </t>
  </si>
  <si>
    <t xml:space="preserve"> Исполнение судебного акта ( возмещение выкупной стоимости жилых помещений)</t>
  </si>
  <si>
    <t xml:space="preserve"> Исполнение судебного акта (компенсация морального вреда)</t>
  </si>
  <si>
    <t xml:space="preserve"> Исполнение судебного акта (проценты за нарушение срока выплаты единовременного пособия)</t>
  </si>
  <si>
    <t xml:space="preserve"> Исполнение судебного акта (возмещение выкупной стоимости жилых помещений)</t>
  </si>
  <si>
    <t xml:space="preserve"> Отчет об использовании бюджетных ассигнований резервных фондов
Администрации ЗАТО Северск за 2023 год</t>
  </si>
  <si>
    <t>от  25.04.2024  № 47/1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</si>
</sst>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#,##0.0"/>
    <numFmt numFmtId="175" formatCode="[$-FC19]d\ mmmm\ yyyy\ &quot;г.&quot;"/>
  </numFmts>
  <fonts count="4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173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2" fontId="3" fillId="0" borderId="0" xfId="52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72" fontId="0" fillId="33" borderId="10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 vertical="center"/>
    </xf>
    <xf numFmtId="0" fontId="3" fillId="33" borderId="11" xfId="0" applyFont="1" applyFill="1" applyBorder="1" applyAlignment="1">
      <alignment vertical="center"/>
    </xf>
    <xf numFmtId="4" fontId="39" fillId="0" borderId="0" xfId="0" applyNumberFormat="1" applyFont="1" applyAlignment="1">
      <alignment/>
    </xf>
    <xf numFmtId="0" fontId="3" fillId="33" borderId="0" xfId="0" applyFont="1" applyFill="1" applyBorder="1" applyAlignment="1">
      <alignment horizontal="left"/>
    </xf>
    <xf numFmtId="172" fontId="3" fillId="34" borderId="10" xfId="0" applyNumberFormat="1" applyFont="1" applyFill="1" applyBorder="1" applyAlignment="1">
      <alignment horizontal="right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vertical="center"/>
    </xf>
    <xf numFmtId="4" fontId="3" fillId="33" borderId="11" xfId="0" applyNumberFormat="1" applyFont="1" applyFill="1" applyBorder="1" applyAlignment="1">
      <alignment vertical="center"/>
    </xf>
    <xf numFmtId="4" fontId="3" fillId="33" borderId="12" xfId="0" applyNumberFormat="1" applyFont="1" applyFill="1" applyBorder="1" applyAlignment="1">
      <alignment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173" fontId="3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172" fontId="3" fillId="33" borderId="0" xfId="52" applyNumberFormat="1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14" fontId="0" fillId="0" borderId="0" xfId="0" applyNumberFormat="1" applyFont="1" applyAlignment="1">
      <alignment horizontal="left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49" fontId="3" fillId="33" borderId="15" xfId="0" applyNumberFormat="1" applyFont="1" applyFill="1" applyBorder="1" applyAlignment="1">
      <alignment horizontal="left" vertical="center"/>
    </xf>
    <xf numFmtId="49" fontId="3" fillId="33" borderId="16" xfId="0" applyNumberFormat="1" applyFont="1" applyFill="1" applyBorder="1" applyAlignment="1">
      <alignment horizontal="left" vertical="center"/>
    </xf>
    <xf numFmtId="49" fontId="3" fillId="33" borderId="17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 textRotation="90" wrapText="1"/>
    </xf>
    <xf numFmtId="49" fontId="3" fillId="0" borderId="11" xfId="0" applyNumberFormat="1" applyFont="1" applyFill="1" applyBorder="1" applyAlignment="1">
      <alignment horizontal="center" vertical="top" textRotation="90" wrapText="1"/>
    </xf>
    <xf numFmtId="172" fontId="3" fillId="0" borderId="19" xfId="0" applyNumberFormat="1" applyFont="1" applyFill="1" applyBorder="1" applyAlignment="1">
      <alignment horizontal="center" vertical="top" wrapText="1"/>
    </xf>
    <xf numFmtId="172" fontId="3" fillId="0" borderId="20" xfId="0" applyNumberFormat="1" applyFont="1" applyFill="1" applyBorder="1" applyAlignment="1">
      <alignment horizontal="center" vertical="top" wrapText="1"/>
    </xf>
    <xf numFmtId="172" fontId="3" fillId="0" borderId="21" xfId="0" applyNumberFormat="1" applyFont="1" applyFill="1" applyBorder="1" applyAlignment="1">
      <alignment horizontal="center" vertical="top" wrapText="1"/>
    </xf>
    <xf numFmtId="172" fontId="3" fillId="0" borderId="15" xfId="0" applyNumberFormat="1" applyFont="1" applyFill="1" applyBorder="1" applyAlignment="1">
      <alignment horizontal="center" vertical="top" wrapText="1"/>
    </xf>
    <xf numFmtId="172" fontId="3" fillId="0" borderId="16" xfId="0" applyNumberFormat="1" applyFont="1" applyFill="1" applyBorder="1" applyAlignment="1">
      <alignment horizontal="center" vertical="top" wrapText="1"/>
    </xf>
    <xf numFmtId="172" fontId="3" fillId="0" borderId="17" xfId="0" applyNumberFormat="1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view="pageBreakPreview" zoomScale="67" zoomScaleNormal="67" zoomScaleSheetLayoutView="67" zoomScalePageLayoutView="0" workbookViewId="0" topLeftCell="A1">
      <selection activeCell="D3" sqref="D3"/>
    </sheetView>
  </sheetViews>
  <sheetFormatPr defaultColWidth="9.00390625" defaultRowHeight="15.75" outlineLevelRow="1"/>
  <cols>
    <col min="1" max="1" width="6.75390625" style="1" customWidth="1"/>
    <col min="2" max="2" width="19.375" style="1" customWidth="1"/>
    <col min="3" max="3" width="29.25390625" style="1" customWidth="1"/>
    <col min="4" max="4" width="17.50390625" style="1" customWidth="1"/>
    <col min="5" max="5" width="11.25390625" style="1" customWidth="1"/>
    <col min="6" max="6" width="10.125" style="1" customWidth="1"/>
    <col min="7" max="7" width="11.00390625" style="1" customWidth="1"/>
    <col min="8" max="16384" width="9.00390625" style="1" customWidth="1"/>
  </cols>
  <sheetData>
    <row r="1" spans="5:7" ht="15.75">
      <c r="E1" s="40" t="s">
        <v>16</v>
      </c>
      <c r="F1" s="2"/>
      <c r="G1" s="2"/>
    </row>
    <row r="2" spans="5:7" ht="15.75">
      <c r="E2" s="41" t="s">
        <v>13</v>
      </c>
      <c r="F2" s="3"/>
      <c r="G2" s="3"/>
    </row>
    <row r="3" spans="5:7" ht="15.75">
      <c r="E3" s="42" t="s">
        <v>42</v>
      </c>
      <c r="F3" s="4"/>
      <c r="G3" s="3"/>
    </row>
    <row r="4" spans="5:7" ht="15.75">
      <c r="E4" s="42"/>
      <c r="F4" s="4"/>
      <c r="G4" s="3"/>
    </row>
    <row r="5" spans="1:7" ht="41.25" customHeight="1">
      <c r="A5" s="60" t="s">
        <v>41</v>
      </c>
      <c r="B5" s="60"/>
      <c r="C5" s="60"/>
      <c r="D5" s="60"/>
      <c r="E5" s="60"/>
      <c r="F5" s="60"/>
      <c r="G5" s="60"/>
    </row>
    <row r="6" spans="1:7" ht="25.5" customHeight="1">
      <c r="A6" s="5"/>
      <c r="B6" s="6"/>
      <c r="C6" s="6"/>
      <c r="D6" s="5"/>
      <c r="E6" s="7"/>
      <c r="F6" s="58"/>
      <c r="G6" s="59"/>
    </row>
    <row r="7" spans="1:7" ht="58.5" customHeight="1">
      <c r="A7" s="64" t="s">
        <v>1</v>
      </c>
      <c r="B7" s="66" t="s">
        <v>2</v>
      </c>
      <c r="C7" s="67"/>
      <c r="D7" s="68"/>
      <c r="E7" s="45" t="s">
        <v>18</v>
      </c>
      <c r="F7" s="45" t="s">
        <v>12</v>
      </c>
      <c r="G7" s="46" t="s">
        <v>19</v>
      </c>
    </row>
    <row r="8" spans="1:7" ht="19.5" customHeight="1">
      <c r="A8" s="65"/>
      <c r="B8" s="69"/>
      <c r="C8" s="70"/>
      <c r="D8" s="71"/>
      <c r="E8" s="62" t="s">
        <v>0</v>
      </c>
      <c r="F8" s="63"/>
      <c r="G8" s="46" t="s">
        <v>17</v>
      </c>
    </row>
    <row r="9" spans="1:7" ht="15" customHeight="1">
      <c r="A9" s="9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1">
        <v>7</v>
      </c>
    </row>
    <row r="10" spans="1:10" s="15" customFormat="1" ht="27" customHeight="1">
      <c r="A10" s="12"/>
      <c r="B10" s="51" t="s">
        <v>20</v>
      </c>
      <c r="C10" s="51"/>
      <c r="D10" s="51"/>
      <c r="E10" s="37">
        <f>E11+E12</f>
        <v>18394.870000000003</v>
      </c>
      <c r="F10" s="38">
        <f>F11+F12</f>
        <v>12967.826</v>
      </c>
      <c r="G10" s="13">
        <f>F10/E10*100</f>
        <v>70.49697007915793</v>
      </c>
      <c r="H10" s="14"/>
      <c r="J10" s="14"/>
    </row>
    <row r="11" spans="1:9" s="15" customFormat="1" ht="60.75" customHeight="1">
      <c r="A11" s="16" t="s">
        <v>3</v>
      </c>
      <c r="B11" s="61" t="s">
        <v>4</v>
      </c>
      <c r="C11" s="61"/>
      <c r="D11" s="61"/>
      <c r="E11" s="39">
        <v>1283.58</v>
      </c>
      <c r="F11" s="17">
        <v>0</v>
      </c>
      <c r="G11" s="13">
        <f>F11/E11*100</f>
        <v>0</v>
      </c>
      <c r="H11" s="14"/>
      <c r="I11" s="14"/>
    </row>
    <row r="12" spans="1:13" s="15" customFormat="1" ht="42" customHeight="1">
      <c r="A12" s="16" t="s">
        <v>3</v>
      </c>
      <c r="B12" s="48" t="s">
        <v>5</v>
      </c>
      <c r="C12" s="49"/>
      <c r="D12" s="50"/>
      <c r="E12" s="17">
        <f>E13+4143.45</f>
        <v>17111.29</v>
      </c>
      <c r="F12" s="17">
        <f>F13</f>
        <v>12967.826</v>
      </c>
      <c r="G12" s="13">
        <f>F12/E12*100</f>
        <v>75.78520380403815</v>
      </c>
      <c r="H12" s="14"/>
      <c r="J12" s="14"/>
      <c r="K12" s="14"/>
      <c r="M12" s="14"/>
    </row>
    <row r="13" spans="1:9" s="23" customFormat="1" ht="41.25" customHeight="1">
      <c r="A13" s="16"/>
      <c r="B13" s="48" t="s">
        <v>11</v>
      </c>
      <c r="C13" s="49"/>
      <c r="D13" s="50"/>
      <c r="E13" s="21">
        <f>SUM(E15:E27)</f>
        <v>12967.84</v>
      </c>
      <c r="F13" s="21">
        <f>SUM(F15:F27)</f>
        <v>12967.826</v>
      </c>
      <c r="G13" s="13">
        <f>F13/E13*100</f>
        <v>99.9998920406174</v>
      </c>
      <c r="H13" s="22"/>
      <c r="I13" s="22"/>
    </row>
    <row r="14" spans="1:7" s="25" customFormat="1" ht="74.25" customHeight="1">
      <c r="A14" s="24"/>
      <c r="B14" s="18" t="s">
        <v>6</v>
      </c>
      <c r="C14" s="18" t="s">
        <v>14</v>
      </c>
      <c r="D14" s="8" t="s">
        <v>7</v>
      </c>
      <c r="E14" s="24"/>
      <c r="F14" s="24"/>
      <c r="G14" s="13"/>
    </row>
    <row r="15" spans="1:7" s="25" customFormat="1" ht="108" customHeight="1">
      <c r="A15" s="16" t="s">
        <v>33</v>
      </c>
      <c r="B15" s="20" t="s">
        <v>28</v>
      </c>
      <c r="C15" s="43" t="s">
        <v>36</v>
      </c>
      <c r="D15" s="11" t="s">
        <v>21</v>
      </c>
      <c r="E15" s="44">
        <v>40</v>
      </c>
      <c r="F15" s="21">
        <v>40</v>
      </c>
      <c r="G15" s="26">
        <f aca="true" t="shared" si="0" ref="G15:G22">F15/E15*100</f>
        <v>100</v>
      </c>
    </row>
    <row r="16" spans="1:7" s="25" customFormat="1" ht="103.5" customHeight="1">
      <c r="A16" s="19" t="s">
        <v>33</v>
      </c>
      <c r="B16" s="20" t="s">
        <v>29</v>
      </c>
      <c r="C16" s="43" t="s">
        <v>37</v>
      </c>
      <c r="D16" s="11" t="s">
        <v>22</v>
      </c>
      <c r="E16" s="44">
        <v>1951.96</v>
      </c>
      <c r="F16" s="21">
        <v>1951.959</v>
      </c>
      <c r="G16" s="13">
        <f t="shared" si="0"/>
        <v>99.999948769442</v>
      </c>
    </row>
    <row r="17" spans="1:8" s="25" customFormat="1" ht="106.5" customHeight="1">
      <c r="A17" s="19" t="s">
        <v>32</v>
      </c>
      <c r="B17" s="20" t="s">
        <v>30</v>
      </c>
      <c r="C17" s="43" t="s">
        <v>38</v>
      </c>
      <c r="D17" s="11" t="s">
        <v>23</v>
      </c>
      <c r="E17" s="44">
        <v>250</v>
      </c>
      <c r="F17" s="21">
        <v>250</v>
      </c>
      <c r="G17" s="13">
        <f t="shared" si="0"/>
        <v>100</v>
      </c>
      <c r="H17" s="27"/>
    </row>
    <row r="18" spans="1:7" s="25" customFormat="1" ht="93" customHeight="1">
      <c r="A18" s="16" t="s">
        <v>33</v>
      </c>
      <c r="B18" s="20" t="s">
        <v>28</v>
      </c>
      <c r="C18" s="43" t="s">
        <v>39</v>
      </c>
      <c r="D18" s="11" t="s">
        <v>24</v>
      </c>
      <c r="E18" s="44">
        <v>154.24</v>
      </c>
      <c r="F18" s="21">
        <v>154.239</v>
      </c>
      <c r="G18" s="13">
        <f t="shared" si="0"/>
        <v>99.99935165975103</v>
      </c>
    </row>
    <row r="19" spans="1:7" s="25" customFormat="1" ht="77.25" customHeight="1">
      <c r="A19" s="16" t="s">
        <v>33</v>
      </c>
      <c r="B19" s="20" t="s">
        <v>28</v>
      </c>
      <c r="C19" s="43" t="s">
        <v>40</v>
      </c>
      <c r="D19" s="11" t="s">
        <v>25</v>
      </c>
      <c r="E19" s="44">
        <v>2082.42</v>
      </c>
      <c r="F19" s="21">
        <v>2082.42</v>
      </c>
      <c r="G19" s="13">
        <f t="shared" si="0"/>
        <v>100</v>
      </c>
    </row>
    <row r="20" spans="1:7" s="25" customFormat="1" ht="77.25" customHeight="1">
      <c r="A20" s="16" t="s">
        <v>33</v>
      </c>
      <c r="B20" s="20" t="s">
        <v>31</v>
      </c>
      <c r="C20" s="43" t="s">
        <v>40</v>
      </c>
      <c r="D20" s="11" t="s">
        <v>26</v>
      </c>
      <c r="E20" s="44">
        <v>1156.9</v>
      </c>
      <c r="F20" s="21">
        <v>1156.9</v>
      </c>
      <c r="G20" s="13">
        <f t="shared" si="0"/>
        <v>100</v>
      </c>
    </row>
    <row r="21" spans="1:7" s="25" customFormat="1" ht="77.25" customHeight="1">
      <c r="A21" s="19" t="s">
        <v>33</v>
      </c>
      <c r="B21" s="20" t="s">
        <v>29</v>
      </c>
      <c r="C21" s="43" t="s">
        <v>40</v>
      </c>
      <c r="D21" s="11" t="s">
        <v>27</v>
      </c>
      <c r="E21" s="44">
        <v>2585.25</v>
      </c>
      <c r="F21" s="21">
        <v>2585.246</v>
      </c>
      <c r="G21" s="13">
        <f t="shared" si="0"/>
        <v>99.99984527608548</v>
      </c>
    </row>
    <row r="22" spans="1:7" s="25" customFormat="1" ht="79.5" customHeight="1">
      <c r="A22" s="16" t="s">
        <v>33</v>
      </c>
      <c r="B22" s="20" t="s">
        <v>31</v>
      </c>
      <c r="C22" s="43" t="s">
        <v>40</v>
      </c>
      <c r="D22" s="11" t="s">
        <v>35</v>
      </c>
      <c r="E22" s="44">
        <v>4747.07</v>
      </c>
      <c r="F22" s="21">
        <v>4747.062</v>
      </c>
      <c r="G22" s="13">
        <f t="shared" si="0"/>
        <v>99.99983147499405</v>
      </c>
    </row>
    <row r="23" spans="1:7" s="25" customFormat="1" ht="144" customHeight="1" hidden="1" outlineLevel="1">
      <c r="A23" s="33"/>
      <c r="B23" s="34"/>
      <c r="C23" s="34"/>
      <c r="D23" s="32"/>
      <c r="E23" s="35"/>
      <c r="F23" s="35"/>
      <c r="G23" s="31"/>
    </row>
    <row r="24" spans="1:7" s="25" customFormat="1" ht="105" customHeight="1" hidden="1" outlineLevel="1">
      <c r="A24" s="33"/>
      <c r="B24" s="34"/>
      <c r="C24" s="34"/>
      <c r="D24" s="32"/>
      <c r="E24" s="35"/>
      <c r="F24" s="35"/>
      <c r="G24" s="31"/>
    </row>
    <row r="25" spans="1:7" s="25" customFormat="1" ht="167.25" customHeight="1" hidden="1" outlineLevel="1">
      <c r="A25" s="33"/>
      <c r="B25" s="34"/>
      <c r="C25" s="34"/>
      <c r="D25" s="32"/>
      <c r="E25" s="35"/>
      <c r="F25" s="35"/>
      <c r="G25" s="31"/>
    </row>
    <row r="26" spans="1:9" s="25" customFormat="1" ht="167.25" customHeight="1" hidden="1" outlineLevel="1">
      <c r="A26" s="33"/>
      <c r="B26" s="34"/>
      <c r="C26" s="34"/>
      <c r="D26" s="32"/>
      <c r="E26" s="35"/>
      <c r="F26" s="35"/>
      <c r="G26" s="31"/>
      <c r="I26" s="27"/>
    </row>
    <row r="27" spans="1:7" s="25" customFormat="1" ht="136.5" customHeight="1" hidden="1" outlineLevel="1">
      <c r="A27" s="33"/>
      <c r="B27" s="34"/>
      <c r="C27" s="34"/>
      <c r="D27" s="32"/>
      <c r="E27" s="35"/>
      <c r="F27" s="35"/>
      <c r="G27" s="31"/>
    </row>
    <row r="28" spans="1:7" s="15" customFormat="1" ht="21" customHeight="1" collapsed="1">
      <c r="A28" s="55" t="s">
        <v>8</v>
      </c>
      <c r="B28" s="56"/>
      <c r="C28" s="56"/>
      <c r="D28" s="56"/>
      <c r="E28" s="57"/>
      <c r="F28" s="28"/>
      <c r="G28" s="36">
        <f>G29+G30</f>
        <v>5427.044000000002</v>
      </c>
    </row>
    <row r="29" spans="1:8" s="15" customFormat="1" ht="16.5" customHeight="1">
      <c r="A29" s="51" t="s">
        <v>9</v>
      </c>
      <c r="B29" s="51"/>
      <c r="C29" s="51"/>
      <c r="D29" s="51"/>
      <c r="E29" s="51"/>
      <c r="F29" s="20"/>
      <c r="G29" s="17">
        <f>E11-F11</f>
        <v>1283.58</v>
      </c>
      <c r="H29" s="14"/>
    </row>
    <row r="30" spans="1:7" s="15" customFormat="1" ht="19.5" customHeight="1">
      <c r="A30" s="52" t="s">
        <v>10</v>
      </c>
      <c r="B30" s="53"/>
      <c r="C30" s="53"/>
      <c r="D30" s="53"/>
      <c r="E30" s="54"/>
      <c r="F30" s="24"/>
      <c r="G30" s="17">
        <f>E12-F12</f>
        <v>4143.464000000002</v>
      </c>
    </row>
    <row r="32" ht="15.75">
      <c r="F32" s="29"/>
    </row>
    <row r="33" ht="15.75">
      <c r="F33" s="29"/>
    </row>
    <row r="34" ht="15.75">
      <c r="F34" s="29"/>
    </row>
    <row r="35" ht="15.75">
      <c r="F35" s="29"/>
    </row>
    <row r="36" ht="15.75">
      <c r="F36" s="29"/>
    </row>
    <row r="37" ht="15.75">
      <c r="F37" s="29"/>
    </row>
    <row r="38" ht="15.75">
      <c r="F38" s="29"/>
    </row>
    <row r="39" ht="15.75">
      <c r="F39" s="29"/>
    </row>
    <row r="40" ht="15.75">
      <c r="F40" s="29"/>
    </row>
    <row r="41" ht="15.75">
      <c r="F41" s="29"/>
    </row>
    <row r="42" ht="15.75">
      <c r="F42" s="29"/>
    </row>
    <row r="43" ht="15.75">
      <c r="F43" s="29"/>
    </row>
    <row r="44" ht="15.75">
      <c r="F44" s="29"/>
    </row>
    <row r="45" ht="15.75">
      <c r="F45" s="29"/>
    </row>
    <row r="46" ht="15.75">
      <c r="F46" s="29"/>
    </row>
    <row r="47" ht="15.75">
      <c r="F47" s="29"/>
    </row>
    <row r="48" ht="15.75">
      <c r="F48" s="29"/>
    </row>
    <row r="49" ht="15.75">
      <c r="F49" s="29"/>
    </row>
    <row r="50" ht="15.75">
      <c r="F50" s="29"/>
    </row>
    <row r="51" ht="15.75">
      <c r="F51" s="29"/>
    </row>
    <row r="52" ht="15.75">
      <c r="F52" s="29"/>
    </row>
    <row r="53" ht="15.75">
      <c r="F53" s="29"/>
    </row>
    <row r="54" ht="15.75">
      <c r="F54" s="29"/>
    </row>
    <row r="55" ht="15.75">
      <c r="F55" s="29"/>
    </row>
    <row r="56" ht="15.75">
      <c r="F56" s="29"/>
    </row>
    <row r="57" ht="15.75">
      <c r="F57" s="29"/>
    </row>
    <row r="58" ht="15.75">
      <c r="F58" s="29"/>
    </row>
    <row r="59" ht="15.75">
      <c r="F59" s="29"/>
    </row>
    <row r="60" ht="15.75">
      <c r="F60" s="29"/>
    </row>
    <row r="61" ht="15.75">
      <c r="F61" s="29"/>
    </row>
    <row r="62" ht="15.75">
      <c r="F62" s="29"/>
    </row>
    <row r="63" ht="15.75">
      <c r="F63" s="29"/>
    </row>
    <row r="64" ht="15.75">
      <c r="F64" s="29"/>
    </row>
    <row r="65" ht="15.75">
      <c r="F65" s="29"/>
    </row>
    <row r="66" ht="15.75">
      <c r="F66" s="29"/>
    </row>
    <row r="67" ht="15.75">
      <c r="F67" s="29"/>
    </row>
    <row r="68" ht="15.75">
      <c r="F68" s="29"/>
    </row>
    <row r="69" ht="15.75">
      <c r="F69" s="29"/>
    </row>
    <row r="70" ht="15.75">
      <c r="F70" s="29"/>
    </row>
    <row r="72" ht="15.75">
      <c r="A72" s="30" t="s">
        <v>34</v>
      </c>
    </row>
    <row r="73" ht="15.75">
      <c r="A73" s="30" t="s">
        <v>15</v>
      </c>
    </row>
    <row r="74" spans="1:2" ht="15.75">
      <c r="A74" s="47">
        <v>45407</v>
      </c>
      <c r="B74" s="47"/>
    </row>
  </sheetData>
  <sheetProtection/>
  <mergeCells count="13">
    <mergeCell ref="A5:G5"/>
    <mergeCell ref="B10:D10"/>
    <mergeCell ref="B11:D11"/>
    <mergeCell ref="B12:D12"/>
    <mergeCell ref="E8:F8"/>
    <mergeCell ref="A7:A8"/>
    <mergeCell ref="B7:D8"/>
    <mergeCell ref="A74:B74"/>
    <mergeCell ref="B13:D13"/>
    <mergeCell ref="A29:E29"/>
    <mergeCell ref="A30:E30"/>
    <mergeCell ref="A28:E28"/>
    <mergeCell ref="F6:G6"/>
  </mergeCells>
  <printOptions/>
  <pageMargins left="0.984251968503937" right="0.3937007874015748" top="0.7874015748031497" bottom="0.7874015748031497" header="0.31496062992125984" footer="0.31496062992125984"/>
  <pageSetup firstPageNumber="186" useFirstPageNumber="1" horizontalDpi="600" verticalDpi="600" orientation="portrait" paperSize="9" scale="7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Kologrivova</dc:creator>
  <cp:keywords/>
  <dc:description/>
  <cp:lastModifiedBy>musohranov</cp:lastModifiedBy>
  <cp:lastPrinted>2024-03-05T10:57:20Z</cp:lastPrinted>
  <dcterms:created xsi:type="dcterms:W3CDTF">2015-02-20T09:05:52Z</dcterms:created>
  <dcterms:modified xsi:type="dcterms:W3CDTF">2024-04-26T03:25:45Z</dcterms:modified>
  <cp:category/>
  <cp:version/>
  <cp:contentType/>
  <cp:contentStatus/>
</cp:coreProperties>
</file>