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фонды'!$A$1:$B$5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фонды'!$A$1:$B$5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фонды'!$A$1:$G$162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фонды'!$90:$90,'Резервные фонды'!$151:$151,'Резервные фонды'!$166:$169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фонды'!$A$1:$B$5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B78E41A_AECB_4F80_8079_B72E77E338DD_.wvu.Cols" localSheetId="1" hidden="1">'Резервные фонды'!#REF!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фонды'!$A$1:$B$5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фонды'!$A$1:$B$5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фонды'!$A$1:$G$170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фонды'!$7:$7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фонды'!$90:$90,'Резервные фонды'!$151:$151,'Резервные фонды'!$154:$157,'Резервные фонды'!$166:$169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фонды'!$A$1:$B$5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фонды'!$A$1:$G$170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фонды'!$7:$7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фонды'!$90:$90,'Резервные фонды'!$151:$151,'Резервные фонды'!$166:$169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фонды'!$A$1:$B$5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фонды'!$A$1:$G$170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фонды'!$7:$7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фонды'!$90:$90,'Резервные фонды'!$151:$151,'Резервные фонды'!$154:$157,'Резервные фонды'!$166:$169</definedName>
    <definedName name="Z_889B602C_CD88_444B_B19C_15E9BDD8147F_.wvu.PrintArea" localSheetId="1" hidden="1">'Резервные фонды'!$A$1:$G$154</definedName>
    <definedName name="Z_889B602C_CD88_444B_B19C_15E9BDD8147F_.wvu.PrintTitles" localSheetId="1" hidden="1">'Резервные фонды'!$7:$7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фонды'!$A$1:$G$151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фонды'!$7:$7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фонды'!$90:$90,'Резервные фонды'!$151:$151,'Резервные фонды'!$166:$169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фонды'!$A$1:$B$5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фонды'!$A$1:$B$5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фонды'!$A$1:$B$5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фонды'!$A$1:$B$5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фонды'!$A$1:$B$5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фонды'!$A$1:$B$5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фонды'!$A$1:$B$5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фонды'!$7:$7</definedName>
    <definedName name="_xlnm.Print_Area" localSheetId="1">'Резервные фонды'!$A$1:$G$88</definedName>
  </definedNames>
  <calcPr fullCalcOnLoad="1"/>
</workbook>
</file>

<file path=xl/sharedStrings.xml><?xml version="1.0" encoding="utf-8"?>
<sst xmlns="http://schemas.openxmlformats.org/spreadsheetml/2006/main" count="339" uniqueCount="269">
  <si>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</si>
  <si>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</si>
  <si>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</si>
  <si>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</si>
  <si>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</si>
  <si>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</si>
  <si>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</si>
  <si>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</si>
  <si>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</si>
  <si>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</si>
  <si>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</si>
  <si>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</si>
  <si>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</si>
  <si>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</si>
  <si>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</si>
  <si>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</si>
  <si>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</si>
  <si>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</si>
  <si>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</si>
  <si>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</si>
  <si>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</si>
  <si>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</si>
  <si>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</si>
  <si>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</si>
  <si>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</si>
  <si>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</si>
  <si>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</si>
  <si>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</si>
  <si>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</si>
  <si>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</si>
  <si>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</si>
  <si>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</si>
  <si>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</si>
  <si>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</si>
  <si>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</si>
  <si>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</si>
  <si>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</si>
  <si>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0106</t>
  </si>
  <si>
    <t>Утверждено по бюджету на 2013 год - всего, в том числе: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</si>
  <si>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</si>
  <si>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</si>
  <si>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</si>
  <si>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</si>
  <si>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</si>
  <si>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</si>
  <si>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</si>
  <si>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</si>
  <si>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</si>
  <si>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</si>
  <si>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</si>
  <si>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</si>
  <si>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</si>
  <si>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</si>
  <si>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</si>
  <si>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</si>
  <si>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</si>
  <si>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</si>
  <si>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</si>
  <si>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</si>
  <si>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</si>
  <si>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</si>
  <si>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</si>
  <si>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</si>
  <si>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</si>
  <si>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</si>
  <si>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</si>
  <si>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</si>
  <si>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</si>
  <si>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</si>
  <si>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</si>
  <si>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</si>
  <si>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</si>
  <si>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</si>
  <si>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</si>
  <si>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</si>
  <si>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</si>
  <si>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</si>
  <si>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</si>
  <si>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0709</t>
  </si>
  <si>
    <t>0103</t>
  </si>
  <si>
    <t>13.Дума ЗАТО Северск</t>
  </si>
  <si>
    <t>0801</t>
  </si>
  <si>
    <t>14.УМСП КиС Администрации ЗАТО Северск</t>
  </si>
  <si>
    <t>15.УМСП КиС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</si>
  <si>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</si>
  <si>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</si>
  <si>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</si>
  <si>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</si>
  <si>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</si>
  <si>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</si>
  <si>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</si>
  <si>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</si>
  <si>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</si>
  <si>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</si>
  <si>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</si>
  <si>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</si>
  <si>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</si>
  <si>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</si>
  <si>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</si>
  <si>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</si>
  <si>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</si>
  <si>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</si>
  <si>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</si>
  <si>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</si>
  <si>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</si>
  <si>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</si>
  <si>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</si>
  <si>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</si>
  <si>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</si>
  <si>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</si>
  <si>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</si>
  <si>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</si>
  <si>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</si>
  <si>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</si>
  <si>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</si>
  <si>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</si>
  <si>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</si>
  <si>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</si>
  <si>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</si>
  <si>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</si>
  <si>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</si>
  <si>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</si>
  <si>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</si>
  <si>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</si>
  <si>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</si>
  <si>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</si>
  <si>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</si>
  <si>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</si>
  <si>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</si>
  <si>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На проведение дополнительных аварийно-восстановительных работ в жилом доме по адресу: г.Северск, ул.Ленина,16, пострадавшем в результате чрезвычайной ситуации</t>
  </si>
  <si>
    <t xml:space="preserve">8. УЖКХ ТиС  Администрации ЗАТО Северск  </t>
  </si>
  <si>
    <t xml:space="preserve">9. УЖКХ ТиС  Администрации ЗАТО Северск  </t>
  </si>
  <si>
    <t>На проведение аварийно-восстановительных работ в жилом доме по адресу: г.Северск, ул.Калинина, 75, пострадавшем в результате чрезвычайной ситуации</t>
  </si>
  <si>
    <t>Для предотвращения угрозы возникновения чрезвычайной ситуации, связанной со срывом отопительного сезона в пос.Самусь для ООО "Тепло"</t>
  </si>
  <si>
    <t>от 08.08.2013 
№ 952-р</t>
  </si>
  <si>
    <t>от 08.08.2013 
№ 948-р</t>
  </si>
  <si>
    <t>10. УВГТ Администрации ЗАТО Северск</t>
  </si>
  <si>
    <t>от 08.08.2013 
№ 946-р</t>
  </si>
  <si>
    <t>11. Администрация ЗАТО Северск</t>
  </si>
  <si>
    <t xml:space="preserve">На оказание единовременной материальной помощи гражданам, пострадавшим в результате чрезвычайной ситуации в жилом доме по адресу: пос.Орловка, ул.Электроподстанция, дом 1 </t>
  </si>
  <si>
    <t>26. Управление образования Администрации ЗАТО Северск</t>
  </si>
  <si>
    <t>от 02.08.2013
№ 932-р</t>
  </si>
  <si>
    <t>27. Управление образования Администрации ЗАТО Северск</t>
  </si>
  <si>
    <t>28. Управление образования Администрации ЗАТО Северск</t>
  </si>
  <si>
    <t>24. Управление образования Администрации ЗАТО Северск</t>
  </si>
  <si>
    <t>25.УМСП КиС Администрации ЗАТО Северск</t>
  </si>
  <si>
    <t>Предоставление субсидии на иные цели МБОУ «СОШ № 88 имени А.Бородина и А.Кочева» на замену деревянных оконных блоков на пластиковые</t>
  </si>
  <si>
    <t>от 08.08.2013
№ 953-р</t>
  </si>
  <si>
    <t>от 08.08.2013
№ 954-р</t>
  </si>
  <si>
    <t>Предоставление субсидии на иные цели МБДОУ «Детский сад КВ № 52» на приобретение кроватей</t>
  </si>
  <si>
    <t>от 08.08.2013
№ 955-р</t>
  </si>
  <si>
    <t>Предоставление субсидии на иные цели МБДОУ «Детский сад ОВ №53» на приобретение музыкального оборудования - цифрового пианино</t>
  </si>
  <si>
    <t>Предоставление субсидии на иные цели МАДОУ «Детский сад ОВ № 48» на приобретение компьютерного оборудования (ноутбуков)</t>
  </si>
  <si>
    <t>от 30.07.2013
№ 914-р</t>
  </si>
  <si>
    <t>29. Управление образования Администрации ЗАТО Северск</t>
  </si>
  <si>
    <t>30. Управление образования Администрации ЗАТО Северск</t>
  </si>
  <si>
    <t>31. Управление образования Администрации ЗАТО Северск</t>
  </si>
  <si>
    <t>Предоставление субсидии на иные цели МБДОУ "Центр развития ребенка - Детский сад № 58" на приобретение малых архитектурных форм</t>
  </si>
  <si>
    <t>от 16.08.2013
№ 973-р</t>
  </si>
  <si>
    <t>от 16.08.2013
№ 974-р</t>
  </si>
  <si>
    <t>Предоставление субсидии на иные цели МБДОУ "Центр развития ребенка - Детский сад № 59" на обустройство детских площадок</t>
  </si>
  <si>
    <t>от 22.08.2013
№ 995-р</t>
  </si>
  <si>
    <t>Предоставление субсидии на иные цели  МБДОУ "Детский сад КВ № 52" на приобретение двух кроватей и двух комплектов постельного белья</t>
  </si>
  <si>
    <t>35.Счетная палата ЗАТО Северск</t>
  </si>
  <si>
    <t>На проведение текущего ремонта кровли гаража</t>
  </si>
  <si>
    <t>от 02.09.2013 
№ 1029-р</t>
  </si>
  <si>
    <t xml:space="preserve">12. УЖКХ ТиС  Администрации ЗАТО Северск  </t>
  </si>
  <si>
    <t>от 26.09.2013 
№ 1139-р</t>
  </si>
  <si>
    <t>13.КООСиПР Администрации ЗАТО Северск</t>
  </si>
  <si>
    <t>от 11.10.2013     № 1182-р</t>
  </si>
  <si>
    <t>3. УЖКХ ТиС  Администрации ЗАТО Северск</t>
  </si>
  <si>
    <t>37. Финансовое управление Администрации ЗАТО Северск</t>
  </si>
  <si>
    <t xml:space="preserve">На исполнение судебного акта Северского городского суда Томской области (исполнительный лист по делу № 2-357/2013 от 17.04.2013 серия ВС № 006576914) в пользу Цепляевой Валентины Степановны </t>
  </si>
  <si>
    <t>от 10.09.2013 
№ 1065-р</t>
  </si>
  <si>
    <t>38.УМСП КиС Администрации ЗАТО Северск</t>
  </si>
  <si>
    <t>от 03.10.2013 
№ 1154-р</t>
  </si>
  <si>
    <t xml:space="preserve">Предоставление субсидии на иные цели МАУ «ГДК» на асфальтирование площадки у здания Городского дома культуры им.Н.Островского и на приобретение 15 скамеек для проведения уличных мероприятий </t>
  </si>
  <si>
    <t>34. Управление образования Администрации ЗАТО Северск</t>
  </si>
  <si>
    <t>33.Управление образования Администрации ЗАТО Северск</t>
  </si>
  <si>
    <t>Предоставление субсидии на иные цели МБОУ "СОШ № 196" на приобретение оргтехники</t>
  </si>
  <si>
    <t>Предоставление субсидии на иные цели МБОУ "СОШ № 198" на текущий ремонт кровли перехода из здания школы в здание мастерских</t>
  </si>
  <si>
    <t>36.УМСП КиС Администрации ЗАТО Северск</t>
  </si>
  <si>
    <t>32.УМСП КиС Администрации ЗАТО Северск</t>
  </si>
  <si>
    <t>от 10.09.2013 
№ 1064-р</t>
  </si>
  <si>
    <t>Предоставление субсидии на иные цели для МБОУ ДОД ДЮСШ «Смена» на приобретение хоккейных свитеров</t>
  </si>
  <si>
    <t>от 02.09.2013 
№ 1026-р</t>
  </si>
  <si>
    <t>от 02.09.2013 
№ 1027-р</t>
  </si>
  <si>
    <t>Предоставление субсидии на иные цели для МБОУ ДОД ДЮСШ «Смена» на приобретение защитной формы вратаря</t>
  </si>
  <si>
    <t xml:space="preserve">Предоставление субсидии на иные цели МБУ «Северский музыкальный театр» на приобретение тканей для пошива сценических костюмов
</t>
  </si>
  <si>
    <t xml:space="preserve">Предоставление субсидии на иные цели МБОУ ЗАТО Северск ДОД ДЮСШ «Русь» на организацию проведения Открытого Чемпионата ЗАТО Северск по бодибилдингу  и фитнесу  «Siberian Ultimatum»
</t>
  </si>
  <si>
    <t>Предоставление субсидии на иные цели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</si>
  <si>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Предоставление субсидии на иные цели МАУ «СПП» на приобретение шатра</t>
  </si>
  <si>
    <t>На завершение аварийно-восстановительных работ в жилом доме, пострадавшем в результате чрезвычайной ситуации по адресу: Томская область, г.Северск, ул.Ленина,16</t>
  </si>
  <si>
    <t>18. УМСП КиС Администрации ЗАТО Северск</t>
  </si>
  <si>
    <t>от 11.11.2013 
№ 1303-р</t>
  </si>
  <si>
    <t>39. Управление образования Администрации ЗАТО Северск</t>
  </si>
  <si>
    <t>Предоставление субсидии на иные цели МБДОУ "Детский сад № 11" на приобретение оборудования для уличной игровой площадки</t>
  </si>
  <si>
    <t>40. Управление образования Администрации ЗАТО Северск</t>
  </si>
  <si>
    <t>41. Управление образования Администрации ЗАТО Северск</t>
  </si>
  <si>
    <t>Предоставление субсидии на иные цели МБДОУ "Детский сад № 40" на укрепление материально-технической базы (приобретение мебели)</t>
  </si>
  <si>
    <t>от 20.11.2013
№ 1351-р</t>
  </si>
  <si>
    <t>от 20.11.2013
№ 1349-р</t>
  </si>
  <si>
    <t>Предоставление субсидии на иные цели МБДОУ "Детский сад КВ № 27" на приобретение оборудования для обеспечения образовательного процесса</t>
  </si>
  <si>
    <t>42. Управление образования Администрации ЗАТО Северск</t>
  </si>
  <si>
    <t>43. Управление образования Администрации ЗАТО Северск</t>
  </si>
  <si>
    <t>Предоставление субсидии на иные цели МАОУ "СОШ № 76" на приобретение школьной ученической мебели</t>
  </si>
  <si>
    <t>Предоставление субсидии на иные цели МБДОУ "Детский сад ОВ № 54" на улучшение технического состояния детских площадок</t>
  </si>
  <si>
    <t>от 27.11.2013
№ 1983-р</t>
  </si>
  <si>
    <t>от 27.11.2013
№ 1982-р</t>
  </si>
  <si>
    <t xml:space="preserve">14. Администрация ЗАТО Северск  </t>
  </si>
  <si>
    <t>от 07.11.2013 
№ 1288-р</t>
  </si>
  <si>
    <t>44.Управление образования Администрации ЗАТО Северск</t>
  </si>
  <si>
    <t>Предоставление субсидии на иные цели МБОУ «Северская гимназия» на установку металлических дверей, приобретение оргтехники и спортивного инвентаря</t>
  </si>
  <si>
    <t>от 03.12.2013 
№ 2011-р</t>
  </si>
  <si>
    <t>45.Управление образования Администрации ЗАТО Северск</t>
  </si>
  <si>
    <t>Предоставление субсидии на иные цели МБДОУ «Детский сад ОВ № 50» на приобретение малых архитектурных форм для игровых площадок</t>
  </si>
  <si>
    <t>46.Управление образования Администрации ЗАТО Северск</t>
  </si>
  <si>
    <t>от 03.12.2013 
№ 2006-р</t>
  </si>
  <si>
    <t xml:space="preserve">от 06.12.2013 
№ 2028-р
</t>
  </si>
  <si>
    <t>от 06.12.2013
№ 2029-р</t>
  </si>
  <si>
    <t xml:space="preserve">Предоставление субсидии на иные цели МБОУ «СОШ № 89» на приобретение компьютерной техники 
</t>
  </si>
  <si>
    <t xml:space="preserve">Предоставление субсидии на иные цели МБОУ «СОШ № 90» на приобретение оборудования </t>
  </si>
  <si>
    <t>47.Управление образования Администрации ЗАТО Северск</t>
  </si>
  <si>
    <t>15. КООСиПР Администрации ЗАТО Северск</t>
  </si>
  <si>
    <t>от 10.12.2013    № 2033-р</t>
  </si>
  <si>
    <t xml:space="preserve">На оплату демеркурезации отходов, содержащих ртуть, изъятых на территории ЗАТО Северск в 2013 году </t>
  </si>
  <si>
    <t>от 10.12.2013    № 2032-р</t>
  </si>
  <si>
    <t>17. Управление по делам защиты населения и территорий от чрезвычайных ситуаций Администрации ЗАТО Северск</t>
  </si>
  <si>
    <t>16. Управление по делам защиты населения и территорий от чрезвычайных ситуаций Администрации ЗАТО Северск</t>
  </si>
  <si>
    <t>На оплату работ по утилизации индивидуальных противохимических пакетов с просроченным сроком годности, хранящихся на складе Управления по делам защиты населения и территорий от чрезвычайных ситуаций Администрации ЗАТО Северск</t>
  </si>
  <si>
    <t>48.Управление образования Администрации ЗАТО Северск</t>
  </si>
  <si>
    <r>
      <t xml:space="preserve">Предоставление субсидии на иные цели </t>
    </r>
    <r>
      <rPr>
        <sz val="12"/>
        <color indexed="8"/>
        <rFont val="Times New Roman"/>
        <family val="1"/>
      </rPr>
      <t xml:space="preserve">МБОУ ДОД </t>
    </r>
    <r>
      <rPr>
        <sz val="12"/>
        <rFont val="Times New Roman"/>
        <family val="1"/>
      </rPr>
      <t>«Центр Поиск»                          на приобретение оборудования</t>
    </r>
  </si>
  <si>
    <t>от 16.12.2013
№ 2074-р</t>
  </si>
  <si>
    <t>49.УМСП КиС Администрации ЗАТО Северск</t>
  </si>
  <si>
    <t xml:space="preserve">Предоставление субсидии на иные цели МБУ «Северский театр для детей и юношества» на приобретение видеопроектора </t>
  </si>
  <si>
    <t>50.УМСП КиС Администрации ЗАТО Северск</t>
  </si>
  <si>
    <t>51.УМСП КиС Администрации ЗАТО Северск</t>
  </si>
  <si>
    <t>52.УМСП КиС Администрации ЗАТО Северск</t>
  </si>
  <si>
    <t>Предоставление субсидии на иные цели МБУ «Северский музыкальный театр» на приобретение оргтехники</t>
  </si>
  <si>
    <t xml:space="preserve">Предоставление субсидии на иные цели МАУ «ГДК» на приобретение отпаривателя для театральных костюмов и принтеров </t>
  </si>
  <si>
    <t>Предоставление субсидии на иные цели МБОУ ДОД ДЮСШ «Русь» на приобретение кимоно</t>
  </si>
  <si>
    <t>от 19.12.2013
№ 3006-р</t>
  </si>
  <si>
    <t>от 19.12.2013
№ 3005-р</t>
  </si>
  <si>
    <t>от 19.12.2013
№ 3004-р</t>
  </si>
  <si>
    <t>от 19.12.2013
№ 3007-р</t>
  </si>
  <si>
    <t xml:space="preserve">18.  УЖКХ ТиС  Администрации ЗАТО Северск  </t>
  </si>
  <si>
    <t>На оплату работ по ремонту трубопровода, расположенном в районе жилого дома по адресу: Томская область, ЗАТО Северск, г.Северск, ул.Славского,4</t>
  </si>
  <si>
    <t>от 24.12.2013 
№ 3032-р</t>
  </si>
  <si>
    <t>0505</t>
  </si>
  <si>
    <t>19. УИО Администрации ЗАТО Северск</t>
  </si>
  <si>
    <t>На оплату работ по ремонту тепловых сетей по адресу: Томская область, ЗАТО Северск, г.Северск, ул.Лесная, 1/1</t>
  </si>
  <si>
    <t>от 24.12.2013 
№ 3033-р</t>
  </si>
  <si>
    <t xml:space="preserve">Процент исполнения    </t>
  </si>
  <si>
    <t>Исполнено</t>
  </si>
  <si>
    <t>Утверждено на 2013 год</t>
  </si>
  <si>
    <t>ОТЧЕТ</t>
  </si>
  <si>
    <t>об использовании бюджетных ассигнований резервных фондов</t>
  </si>
  <si>
    <t>Ю.А.Любченко</t>
  </si>
  <si>
    <t xml:space="preserve">77 38 56 </t>
  </si>
  <si>
    <t>И.С.Якубовская</t>
  </si>
  <si>
    <t>77 38 84</t>
  </si>
  <si>
    <t xml:space="preserve">На оплату дополнительных   аварийно-восcтановительных работ в помещениях отдела аналитического контроля по адресу: Томская область, ЗАТО Северск, г.Северск, ул. Трудовая, д.1/1 </t>
  </si>
  <si>
    <t>от 31.05.2013
№ 648-р;
Постановление Администрации ЗАТО Северск от 21.06.2013 
№ 1511</t>
  </si>
  <si>
    <t>На оказание материальной помощи гражданам, пострадавшим в результате чрезвычайной ситуации, связанной с пожаром в жилом доме по адресу: Томская область, ЗАТО Северск, г.Северск, ул.Ленина, 16</t>
  </si>
  <si>
    <t xml:space="preserve">  Администрации ЗАТО Северск за 2013 год</t>
  </si>
  <si>
    <t xml:space="preserve"> от 02.09.2013
 № 1028-р</t>
  </si>
  <si>
    <t>от 13.02.2013            № 205-р
от 13.02.2013
№ 206-р</t>
  </si>
  <si>
    <t>На восстановление электроснабжения и аварийно-восстановительные работы помещений отдела аналитического контроля КООС и ПР</t>
  </si>
  <si>
    <r>
      <t>Приложение 8
к Решению Думы ЗАТО Северск
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  № 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 xml:space="preserve">_____
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</si>
</sst>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4"/>
      <name val="Times New Roman"/>
      <family val="1"/>
    </font>
    <font>
      <sz val="14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31" borderId="10" xfId="0" applyNumberFormat="1" applyFont="1" applyFill="1" applyBorder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4" fontId="10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31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0" fillId="31" borderId="10" xfId="0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vertical="center" wrapText="1"/>
    </xf>
    <xf numFmtId="172" fontId="10" fillId="31" borderId="10" xfId="0" applyNumberFormat="1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/>
    </xf>
    <xf numFmtId="49" fontId="10" fillId="31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" fontId="10" fillId="31" borderId="14" xfId="0" applyNumberFormat="1" applyFont="1" applyFill="1" applyBorder="1" applyAlignment="1">
      <alignment horizontal="right"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16" fillId="0" borderId="0" xfId="0" applyFont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/>
    </xf>
    <xf numFmtId="4" fontId="10" fillId="31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206" fontId="1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customWidth="1" outlineLevel="1"/>
    <col min="6" max="6" width="12.75390625" style="4" customWidth="1" outlineLevel="1"/>
    <col min="7" max="8" width="12.75390625" style="4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139" t="s">
        <v>13</v>
      </c>
      <c r="D5" s="139"/>
      <c r="E5" s="139"/>
      <c r="F5" s="139"/>
      <c r="G5" s="139"/>
      <c r="H5" s="139"/>
      <c r="I5" s="140"/>
      <c r="J5" s="14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showZeros="0" tabSelected="1" view="pageBreakPreview" zoomScale="75" zoomScaleSheetLayoutView="75" workbookViewId="0" topLeftCell="A1">
      <selection activeCell="E1" sqref="E1:H1"/>
    </sheetView>
  </sheetViews>
  <sheetFormatPr defaultColWidth="8.375" defaultRowHeight="12.75" outlineLevelRow="1"/>
  <cols>
    <col min="1" max="1" width="6.00390625" style="76" customWidth="1"/>
    <col min="2" max="2" width="19.75390625" style="74" customWidth="1"/>
    <col min="3" max="3" width="39.75390625" style="66" customWidth="1"/>
    <col min="4" max="4" width="16.25390625" style="74" customWidth="1"/>
    <col min="5" max="5" width="12.75390625" style="74" customWidth="1"/>
    <col min="6" max="6" width="16.375" style="74" customWidth="1"/>
    <col min="7" max="7" width="12.625" style="74" customWidth="1"/>
    <col min="8" max="8" width="0.12890625" style="74" customWidth="1"/>
    <col min="9" max="9" width="8.375" style="74" customWidth="1"/>
    <col min="10" max="10" width="8.75390625" style="74" bestFit="1" customWidth="1"/>
    <col min="11" max="16384" width="8.375" style="74" customWidth="1"/>
  </cols>
  <sheetData>
    <row r="1" spans="1:8" ht="77.25" customHeight="1">
      <c r="A1" s="73"/>
      <c r="D1" s="119"/>
      <c r="E1" s="149" t="s">
        <v>268</v>
      </c>
      <c r="F1" s="149"/>
      <c r="G1" s="149"/>
      <c r="H1" s="149"/>
    </row>
    <row r="2" spans="1:7" ht="15.75" customHeight="1">
      <c r="A2" s="141" t="s">
        <v>255</v>
      </c>
      <c r="B2" s="142"/>
      <c r="C2" s="142"/>
      <c r="D2" s="142"/>
      <c r="E2" s="142"/>
      <c r="F2" s="142"/>
      <c r="G2" s="142"/>
    </row>
    <row r="3" spans="1:7" ht="15.75" customHeight="1">
      <c r="A3" s="141" t="s">
        <v>256</v>
      </c>
      <c r="B3" s="142"/>
      <c r="C3" s="142"/>
      <c r="D3" s="142"/>
      <c r="E3" s="142"/>
      <c r="F3" s="142"/>
      <c r="G3" s="142"/>
    </row>
    <row r="4" spans="1:7" ht="21.75" customHeight="1">
      <c r="A4" s="141" t="s">
        <v>264</v>
      </c>
      <c r="B4" s="142"/>
      <c r="C4" s="142"/>
      <c r="D4" s="142"/>
      <c r="E4" s="142"/>
      <c r="F4" s="142"/>
      <c r="G4" s="142"/>
    </row>
    <row r="5" spans="1:7" ht="19.5" customHeight="1">
      <c r="A5" s="77"/>
      <c r="B5" s="56"/>
      <c r="C5" s="56"/>
      <c r="D5" s="56"/>
      <c r="E5" s="56"/>
      <c r="F5" s="56"/>
      <c r="G5" s="78" t="s">
        <v>0</v>
      </c>
    </row>
    <row r="6" spans="1:10" s="81" customFormat="1" ht="90" customHeight="1">
      <c r="A6" s="79" t="s">
        <v>15</v>
      </c>
      <c r="B6" s="144" t="s">
        <v>26</v>
      </c>
      <c r="C6" s="144"/>
      <c r="D6" s="144"/>
      <c r="E6" s="133" t="s">
        <v>254</v>
      </c>
      <c r="F6" s="133" t="s">
        <v>253</v>
      </c>
      <c r="G6" s="133" t="s">
        <v>252</v>
      </c>
      <c r="J6" s="118"/>
    </row>
    <row r="7" spans="1:10" s="86" customFormat="1" ht="20.25" customHeight="1">
      <c r="A7" s="82" t="s">
        <v>5</v>
      </c>
      <c r="B7" s="83">
        <v>2</v>
      </c>
      <c r="C7" s="83">
        <v>3</v>
      </c>
      <c r="D7" s="83">
        <v>4</v>
      </c>
      <c r="E7" s="84">
        <v>5</v>
      </c>
      <c r="F7" s="84">
        <v>6</v>
      </c>
      <c r="G7" s="85">
        <v>7</v>
      </c>
      <c r="J7" s="136">
        <f>F8-20911.54</f>
        <v>0.004000000000814907</v>
      </c>
    </row>
    <row r="8" spans="1:7" s="90" customFormat="1" ht="15.75">
      <c r="A8" s="87"/>
      <c r="B8" s="143" t="s">
        <v>38</v>
      </c>
      <c r="C8" s="143"/>
      <c r="D8" s="143"/>
      <c r="E8" s="89">
        <v>23993.63</v>
      </c>
      <c r="F8" s="54">
        <f>F9+F31</f>
        <v>20911.544</v>
      </c>
      <c r="G8" s="51">
        <f>F8/E8*100</f>
        <v>87.15456560762169</v>
      </c>
    </row>
    <row r="9" spans="1:11" ht="15.75">
      <c r="A9" s="91"/>
      <c r="B9" s="143" t="s">
        <v>29</v>
      </c>
      <c r="C9" s="143"/>
      <c r="D9" s="143"/>
      <c r="E9" s="89">
        <v>15841.7</v>
      </c>
      <c r="F9" s="53">
        <f>F10</f>
        <v>14088.960000000001</v>
      </c>
      <c r="G9" s="51">
        <f>F9/E9*100</f>
        <v>88.93590965616063</v>
      </c>
      <c r="J9" s="134"/>
      <c r="K9" s="105"/>
    </row>
    <row r="10" spans="1:10" ht="33.75" customHeight="1" outlineLevel="1">
      <c r="A10" s="91"/>
      <c r="B10" s="143" t="s">
        <v>36</v>
      </c>
      <c r="C10" s="143"/>
      <c r="D10" s="143"/>
      <c r="E10" s="54">
        <v>14089.86</v>
      </c>
      <c r="F10" s="54">
        <f>SUM(F12:F30)</f>
        <v>14088.960000000001</v>
      </c>
      <c r="G10" s="51">
        <f>F10/E10*100</f>
        <v>99.99361242766075</v>
      </c>
      <c r="J10" s="105"/>
    </row>
    <row r="11" spans="1:10" ht="78.75" outlineLevel="1">
      <c r="A11" s="91"/>
      <c r="B11" s="84" t="s">
        <v>27</v>
      </c>
      <c r="C11" s="84" t="s">
        <v>30</v>
      </c>
      <c r="D11" s="80" t="s">
        <v>31</v>
      </c>
      <c r="E11" s="89"/>
      <c r="F11" s="53"/>
      <c r="G11" s="51"/>
      <c r="J11" s="105"/>
    </row>
    <row r="12" spans="1:10" ht="129" customHeight="1" outlineLevel="1">
      <c r="A12" s="91" t="s">
        <v>112</v>
      </c>
      <c r="B12" s="88" t="s">
        <v>123</v>
      </c>
      <c r="C12" s="88" t="s">
        <v>77</v>
      </c>
      <c r="D12" s="80" t="s">
        <v>74</v>
      </c>
      <c r="E12" s="53">
        <v>41.41</v>
      </c>
      <c r="F12" s="53">
        <v>41.4</v>
      </c>
      <c r="G12" s="53">
        <f>F12/E12*100</f>
        <v>99.97585124366095</v>
      </c>
      <c r="H12" s="53">
        <f>G12/F12*100</f>
        <v>241.48756339048543</v>
      </c>
      <c r="J12" s="105"/>
    </row>
    <row r="13" spans="1:10" ht="126" outlineLevel="1">
      <c r="A13" s="91" t="s">
        <v>112</v>
      </c>
      <c r="B13" s="88" t="s">
        <v>124</v>
      </c>
      <c r="C13" s="88" t="s">
        <v>76</v>
      </c>
      <c r="D13" s="80" t="s">
        <v>75</v>
      </c>
      <c r="E13" s="53">
        <v>14</v>
      </c>
      <c r="F13" s="53">
        <v>13.98</v>
      </c>
      <c r="G13" s="53">
        <f>F13/E13*100</f>
        <v>99.85714285714286</v>
      </c>
      <c r="J13" s="105"/>
    </row>
    <row r="14" spans="1:7" ht="100.5" customHeight="1" outlineLevel="1">
      <c r="A14" s="91" t="s">
        <v>120</v>
      </c>
      <c r="B14" s="88" t="s">
        <v>170</v>
      </c>
      <c r="C14" s="88" t="s">
        <v>85</v>
      </c>
      <c r="D14" s="80" t="s">
        <v>84</v>
      </c>
      <c r="E14" s="53">
        <v>21</v>
      </c>
      <c r="F14" s="53">
        <v>21</v>
      </c>
      <c r="G14" s="53">
        <f aca="true" t="shared" si="0" ref="G14:G29">F14/E14*100</f>
        <v>100</v>
      </c>
    </row>
    <row r="15" spans="1:7" ht="126" outlineLevel="1">
      <c r="A15" s="91" t="s">
        <v>112</v>
      </c>
      <c r="B15" s="88" t="s">
        <v>125</v>
      </c>
      <c r="C15" s="88" t="s">
        <v>96</v>
      </c>
      <c r="D15" s="80" t="s">
        <v>95</v>
      </c>
      <c r="E15" s="53">
        <v>159.61</v>
      </c>
      <c r="F15" s="53">
        <v>159.61</v>
      </c>
      <c r="G15" s="53">
        <f t="shared" si="0"/>
        <v>100</v>
      </c>
    </row>
    <row r="16" spans="1:7" ht="117.75" customHeight="1" outlineLevel="1">
      <c r="A16" s="91" t="s">
        <v>121</v>
      </c>
      <c r="B16" s="88" t="s">
        <v>126</v>
      </c>
      <c r="C16" s="88" t="s">
        <v>106</v>
      </c>
      <c r="D16" s="80" t="s">
        <v>108</v>
      </c>
      <c r="E16" s="53">
        <v>252.43999999999997</v>
      </c>
      <c r="F16" s="53">
        <v>252.43999999999997</v>
      </c>
      <c r="G16" s="53">
        <f t="shared" si="0"/>
        <v>100</v>
      </c>
    </row>
    <row r="17" spans="1:7" ht="157.5" outlineLevel="1">
      <c r="A17" s="91" t="s">
        <v>112</v>
      </c>
      <c r="B17" s="88" t="s">
        <v>127</v>
      </c>
      <c r="C17" s="88" t="s">
        <v>107</v>
      </c>
      <c r="D17" s="80" t="s">
        <v>108</v>
      </c>
      <c r="E17" s="53">
        <v>8.36</v>
      </c>
      <c r="F17" s="53">
        <v>8.36</v>
      </c>
      <c r="G17" s="53">
        <f t="shared" si="0"/>
        <v>100</v>
      </c>
    </row>
    <row r="18" spans="1:7" ht="63" outlineLevel="1">
      <c r="A18" s="91" t="s">
        <v>120</v>
      </c>
      <c r="B18" s="88" t="s">
        <v>128</v>
      </c>
      <c r="C18" s="88" t="s">
        <v>109</v>
      </c>
      <c r="D18" s="80" t="s">
        <v>110</v>
      </c>
      <c r="E18" s="53">
        <v>3000</v>
      </c>
      <c r="F18" s="53">
        <v>3000</v>
      </c>
      <c r="G18" s="53">
        <f t="shared" si="0"/>
        <v>100</v>
      </c>
    </row>
    <row r="19" spans="1:7" ht="78.75" outlineLevel="1">
      <c r="A19" s="91" t="s">
        <v>120</v>
      </c>
      <c r="B19" s="88" t="s">
        <v>130</v>
      </c>
      <c r="C19" s="88" t="s">
        <v>129</v>
      </c>
      <c r="D19" s="80" t="s">
        <v>134</v>
      </c>
      <c r="E19" s="53">
        <v>3687.29</v>
      </c>
      <c r="F19" s="53">
        <v>3687.29</v>
      </c>
      <c r="G19" s="53">
        <f t="shared" si="0"/>
        <v>100</v>
      </c>
    </row>
    <row r="20" spans="1:7" ht="78.75" outlineLevel="1">
      <c r="A20" s="91" t="s">
        <v>120</v>
      </c>
      <c r="B20" s="88" t="s">
        <v>131</v>
      </c>
      <c r="C20" s="88" t="s">
        <v>132</v>
      </c>
      <c r="D20" s="80" t="s">
        <v>134</v>
      </c>
      <c r="E20" s="53">
        <v>102.55</v>
      </c>
      <c r="F20" s="53">
        <v>102.55</v>
      </c>
      <c r="G20" s="53">
        <f t="shared" si="0"/>
        <v>100</v>
      </c>
    </row>
    <row r="21" spans="1:7" ht="78.75" outlineLevel="1">
      <c r="A21" s="91" t="s">
        <v>112</v>
      </c>
      <c r="B21" s="88" t="s">
        <v>136</v>
      </c>
      <c r="C21" s="88" t="s">
        <v>133</v>
      </c>
      <c r="D21" s="80" t="s">
        <v>135</v>
      </c>
      <c r="E21" s="53">
        <v>4500</v>
      </c>
      <c r="F21" s="53">
        <v>4500</v>
      </c>
      <c r="G21" s="53">
        <f t="shared" si="0"/>
        <v>100</v>
      </c>
    </row>
    <row r="22" spans="1:7" ht="117.75" customHeight="1" outlineLevel="1">
      <c r="A22" s="91" t="s">
        <v>61</v>
      </c>
      <c r="B22" s="88" t="s">
        <v>138</v>
      </c>
      <c r="C22" s="88" t="s">
        <v>139</v>
      </c>
      <c r="D22" s="80" t="s">
        <v>137</v>
      </c>
      <c r="E22" s="53">
        <v>632.33</v>
      </c>
      <c r="F22" s="53">
        <v>632.33</v>
      </c>
      <c r="G22" s="53">
        <f t="shared" si="0"/>
        <v>100</v>
      </c>
    </row>
    <row r="23" spans="1:7" ht="119.25" customHeight="1" outlineLevel="1">
      <c r="A23" s="91" t="s">
        <v>120</v>
      </c>
      <c r="B23" s="88" t="s">
        <v>166</v>
      </c>
      <c r="C23" s="88" t="s">
        <v>192</v>
      </c>
      <c r="D23" s="80" t="s">
        <v>167</v>
      </c>
      <c r="E23" s="53">
        <v>488.23</v>
      </c>
      <c r="F23" s="53">
        <v>287.9</v>
      </c>
      <c r="G23" s="53">
        <f t="shared" si="0"/>
        <v>58.96810929275136</v>
      </c>
    </row>
    <row r="24" spans="1:11" ht="78" customHeight="1" outlineLevel="1">
      <c r="A24" s="91" t="s">
        <v>54</v>
      </c>
      <c r="B24" s="88" t="s">
        <v>168</v>
      </c>
      <c r="C24" s="88" t="s">
        <v>267</v>
      </c>
      <c r="D24" s="80" t="s">
        <v>169</v>
      </c>
      <c r="E24" s="53">
        <v>419.72</v>
      </c>
      <c r="F24" s="53">
        <v>419.72</v>
      </c>
      <c r="G24" s="53">
        <f t="shared" si="0"/>
        <v>100</v>
      </c>
      <c r="J24" s="134"/>
      <c r="K24" s="105"/>
    </row>
    <row r="25" spans="1:10" ht="110.25" customHeight="1" outlineLevel="1">
      <c r="A25" s="91" t="s">
        <v>61</v>
      </c>
      <c r="B25" s="88" t="s">
        <v>209</v>
      </c>
      <c r="C25" s="88" t="s">
        <v>263</v>
      </c>
      <c r="D25" s="80" t="s">
        <v>210</v>
      </c>
      <c r="E25" s="53">
        <v>107.85</v>
      </c>
      <c r="F25" s="53">
        <v>107.85</v>
      </c>
      <c r="G25" s="53">
        <f t="shared" si="0"/>
        <v>100</v>
      </c>
      <c r="J25" s="105"/>
    </row>
    <row r="26" spans="1:7" ht="94.5" outlineLevel="1">
      <c r="A26" s="91" t="s">
        <v>54</v>
      </c>
      <c r="B26" s="88" t="s">
        <v>223</v>
      </c>
      <c r="C26" s="88" t="s">
        <v>261</v>
      </c>
      <c r="D26" s="80" t="s">
        <v>224</v>
      </c>
      <c r="E26" s="53">
        <v>99.99</v>
      </c>
      <c r="F26" s="53">
        <v>97.27</v>
      </c>
      <c r="G26" s="53">
        <f t="shared" si="0"/>
        <v>97.27972797279728</v>
      </c>
    </row>
    <row r="27" spans="1:7" ht="135.75" customHeight="1" outlineLevel="1">
      <c r="A27" s="91" t="s">
        <v>112</v>
      </c>
      <c r="B27" s="88" t="s">
        <v>228</v>
      </c>
      <c r="C27" s="88" t="s">
        <v>225</v>
      </c>
      <c r="D27" s="80" t="s">
        <v>226</v>
      </c>
      <c r="E27" s="53">
        <v>1.13</v>
      </c>
      <c r="F27" s="53">
        <v>1.13</v>
      </c>
      <c r="G27" s="53">
        <f t="shared" si="0"/>
        <v>100</v>
      </c>
    </row>
    <row r="28" spans="1:7" ht="146.25" customHeight="1" outlineLevel="1">
      <c r="A28" s="91" t="s">
        <v>112</v>
      </c>
      <c r="B28" s="88" t="s">
        <v>227</v>
      </c>
      <c r="C28" s="88" t="s">
        <v>229</v>
      </c>
      <c r="D28" s="80" t="s">
        <v>226</v>
      </c>
      <c r="E28" s="53">
        <v>99.7</v>
      </c>
      <c r="F28" s="54">
        <f>99.7-0.86</f>
        <v>98.84</v>
      </c>
      <c r="G28" s="53">
        <f t="shared" si="0"/>
        <v>99.13741223671013</v>
      </c>
    </row>
    <row r="29" spans="1:7" ht="96.75" customHeight="1" outlineLevel="1">
      <c r="A29" s="91" t="s">
        <v>120</v>
      </c>
      <c r="B29" s="88" t="s">
        <v>245</v>
      </c>
      <c r="C29" s="88" t="s">
        <v>246</v>
      </c>
      <c r="D29" s="80" t="s">
        <v>247</v>
      </c>
      <c r="E29" s="53">
        <v>341.2</v>
      </c>
      <c r="F29" s="54">
        <v>341.2</v>
      </c>
      <c r="G29" s="53">
        <f t="shared" si="0"/>
        <v>100</v>
      </c>
    </row>
    <row r="30" spans="1:7" ht="63" outlineLevel="1">
      <c r="A30" s="91" t="s">
        <v>248</v>
      </c>
      <c r="B30" s="88" t="s">
        <v>249</v>
      </c>
      <c r="C30" s="88" t="s">
        <v>250</v>
      </c>
      <c r="D30" s="80" t="s">
        <v>251</v>
      </c>
      <c r="E30" s="53">
        <v>316.09</v>
      </c>
      <c r="F30" s="54">
        <v>316.09</v>
      </c>
      <c r="G30" s="53">
        <f>F30/E30*100</f>
        <v>100</v>
      </c>
    </row>
    <row r="31" spans="1:10" ht="15.75">
      <c r="A31" s="91"/>
      <c r="B31" s="143" t="s">
        <v>32</v>
      </c>
      <c r="C31" s="143"/>
      <c r="D31" s="143"/>
      <c r="E31" s="89">
        <v>8151.93</v>
      </c>
      <c r="F31" s="53">
        <f>F32</f>
        <v>6822.584</v>
      </c>
      <c r="G31" s="51">
        <f>F31/E31*100</f>
        <v>83.69286782393863</v>
      </c>
      <c r="J31" s="105"/>
    </row>
    <row r="32" spans="1:7" ht="15.75">
      <c r="A32" s="91"/>
      <c r="B32" s="143" t="s">
        <v>39</v>
      </c>
      <c r="C32" s="143"/>
      <c r="D32" s="143"/>
      <c r="E32" s="51">
        <f>SUM(E34:E85)</f>
        <v>6843.05</v>
      </c>
      <c r="F32" s="54">
        <f>SUM(F34:F85)</f>
        <v>6822.584</v>
      </c>
      <c r="G32" s="51">
        <f>F32/E32*100</f>
        <v>99.70092283411635</v>
      </c>
    </row>
    <row r="33" spans="1:7" ht="78.75">
      <c r="A33" s="91"/>
      <c r="B33" s="84" t="s">
        <v>27</v>
      </c>
      <c r="C33" s="84" t="s">
        <v>30</v>
      </c>
      <c r="D33" s="80" t="s">
        <v>31</v>
      </c>
      <c r="E33" s="89"/>
      <c r="F33" s="53"/>
      <c r="G33" s="51"/>
    </row>
    <row r="34" spans="1:10" ht="75" customHeight="1">
      <c r="A34" s="91" t="s">
        <v>41</v>
      </c>
      <c r="B34" s="88" t="s">
        <v>40</v>
      </c>
      <c r="C34" s="93" t="s">
        <v>48</v>
      </c>
      <c r="D34" s="80" t="s">
        <v>45</v>
      </c>
      <c r="E34" s="89">
        <v>99</v>
      </c>
      <c r="F34" s="53">
        <v>99</v>
      </c>
      <c r="G34" s="51">
        <f>F34/E34*100</f>
        <v>100</v>
      </c>
      <c r="J34" s="105"/>
    </row>
    <row r="35" spans="1:10" ht="107.25" customHeight="1">
      <c r="A35" s="91" t="s">
        <v>28</v>
      </c>
      <c r="B35" s="88" t="s">
        <v>42</v>
      </c>
      <c r="C35" s="93" t="s">
        <v>44</v>
      </c>
      <c r="D35" s="80" t="s">
        <v>46</v>
      </c>
      <c r="E35" s="89">
        <v>19.7</v>
      </c>
      <c r="F35" s="53">
        <v>19.63</v>
      </c>
      <c r="G35" s="51">
        <f aca="true" t="shared" si="1" ref="G35:G85">F35/E35*100</f>
        <v>99.64467005076142</v>
      </c>
      <c r="J35" s="105"/>
    </row>
    <row r="36" spans="1:10" ht="194.25" customHeight="1">
      <c r="A36" s="91" t="s">
        <v>37</v>
      </c>
      <c r="B36" s="88" t="s">
        <v>43</v>
      </c>
      <c r="C36" s="93" t="s">
        <v>122</v>
      </c>
      <c r="D36" s="80" t="s">
        <v>266</v>
      </c>
      <c r="E36" s="92">
        <v>606.11</v>
      </c>
      <c r="F36" s="53">
        <v>606.11</v>
      </c>
      <c r="G36" s="51">
        <f t="shared" si="1"/>
        <v>100</v>
      </c>
      <c r="J36" s="105"/>
    </row>
    <row r="37" spans="1:10" s="81" customFormat="1" ht="118.5" customHeight="1">
      <c r="A37" s="91" t="s">
        <v>41</v>
      </c>
      <c r="B37" s="88" t="s">
        <v>51</v>
      </c>
      <c r="C37" s="93" t="s">
        <v>49</v>
      </c>
      <c r="D37" s="80" t="s">
        <v>47</v>
      </c>
      <c r="E37" s="53">
        <v>23.21</v>
      </c>
      <c r="F37" s="53">
        <v>23.21</v>
      </c>
      <c r="G37" s="51">
        <f t="shared" si="1"/>
        <v>100</v>
      </c>
      <c r="J37" s="118"/>
    </row>
    <row r="38" spans="1:7" s="81" customFormat="1" ht="165" customHeight="1">
      <c r="A38" s="91" t="s">
        <v>37</v>
      </c>
      <c r="B38" s="88" t="s">
        <v>52</v>
      </c>
      <c r="C38" s="93" t="s">
        <v>50</v>
      </c>
      <c r="D38" s="80" t="s">
        <v>53</v>
      </c>
      <c r="E38" s="54">
        <v>334.11</v>
      </c>
      <c r="F38" s="53">
        <f>334.11-0.01</f>
        <v>334.1</v>
      </c>
      <c r="G38" s="51">
        <f t="shared" si="1"/>
        <v>99.99700697375117</v>
      </c>
    </row>
    <row r="39" spans="1:10" s="81" customFormat="1" ht="167.25" customHeight="1">
      <c r="A39" s="91" t="s">
        <v>54</v>
      </c>
      <c r="B39" s="88" t="s">
        <v>55</v>
      </c>
      <c r="C39" s="93" t="s">
        <v>50</v>
      </c>
      <c r="D39" s="80" t="s">
        <v>56</v>
      </c>
      <c r="E39" s="53">
        <v>443.33</v>
      </c>
      <c r="F39" s="53">
        <v>443.32</v>
      </c>
      <c r="G39" s="51">
        <f t="shared" si="1"/>
        <v>99.99774434394244</v>
      </c>
      <c r="J39" s="118"/>
    </row>
    <row r="40" spans="1:7" s="81" customFormat="1" ht="157.5">
      <c r="A40" s="91" t="s">
        <v>78</v>
      </c>
      <c r="B40" s="88" t="s">
        <v>57</v>
      </c>
      <c r="C40" s="93" t="s">
        <v>50</v>
      </c>
      <c r="D40" s="80" t="s">
        <v>97</v>
      </c>
      <c r="E40" s="54">
        <v>888.4000000000001</v>
      </c>
      <c r="F40" s="53">
        <v>888.38</v>
      </c>
      <c r="G40" s="51">
        <f t="shared" si="1"/>
        <v>99.997748761819</v>
      </c>
    </row>
    <row r="41" spans="1:7" s="81" customFormat="1" ht="78.75">
      <c r="A41" s="91" t="s">
        <v>41</v>
      </c>
      <c r="B41" s="88" t="s">
        <v>58</v>
      </c>
      <c r="C41" s="93" t="s">
        <v>59</v>
      </c>
      <c r="D41" s="80" t="s">
        <v>60</v>
      </c>
      <c r="E41" s="53">
        <v>34.72</v>
      </c>
      <c r="F41" s="53">
        <v>34.72</v>
      </c>
      <c r="G41" s="51">
        <f t="shared" si="1"/>
        <v>100</v>
      </c>
    </row>
    <row r="42" spans="1:7" s="81" customFormat="1" ht="47.25">
      <c r="A42" s="91" t="s">
        <v>61</v>
      </c>
      <c r="B42" s="88" t="s">
        <v>62</v>
      </c>
      <c r="C42" s="93" t="s">
        <v>64</v>
      </c>
      <c r="D42" s="80" t="s">
        <v>63</v>
      </c>
      <c r="E42" s="53">
        <v>98.37</v>
      </c>
      <c r="F42" s="53">
        <v>98.36</v>
      </c>
      <c r="G42" s="51">
        <f t="shared" si="1"/>
        <v>99.98983429907491</v>
      </c>
    </row>
    <row r="43" spans="1:7" s="81" customFormat="1" ht="78.75">
      <c r="A43" s="91" t="s">
        <v>28</v>
      </c>
      <c r="B43" s="88" t="s">
        <v>65</v>
      </c>
      <c r="C43" s="59" t="s">
        <v>68</v>
      </c>
      <c r="D43" s="80" t="s">
        <v>69</v>
      </c>
      <c r="E43" s="53">
        <v>70</v>
      </c>
      <c r="F43" s="53">
        <v>70</v>
      </c>
      <c r="G43" s="51">
        <f t="shared" si="1"/>
        <v>100</v>
      </c>
    </row>
    <row r="44" spans="1:7" s="81" customFormat="1" ht="78.75">
      <c r="A44" s="91" t="s">
        <v>28</v>
      </c>
      <c r="B44" s="88" t="s">
        <v>66</v>
      </c>
      <c r="C44" s="59" t="s">
        <v>70</v>
      </c>
      <c r="D44" s="80" t="s">
        <v>71</v>
      </c>
      <c r="E44" s="53">
        <v>99.9</v>
      </c>
      <c r="F44" s="53">
        <v>99.9</v>
      </c>
      <c r="G44" s="51">
        <f t="shared" si="1"/>
        <v>100</v>
      </c>
    </row>
    <row r="45" spans="1:7" s="81" customFormat="1" ht="110.25">
      <c r="A45" s="91" t="s">
        <v>78</v>
      </c>
      <c r="B45" s="88" t="s">
        <v>67</v>
      </c>
      <c r="C45" s="59" t="s">
        <v>72</v>
      </c>
      <c r="D45" s="80" t="s">
        <v>73</v>
      </c>
      <c r="E45" s="54">
        <v>100</v>
      </c>
      <c r="F45" s="53">
        <v>100</v>
      </c>
      <c r="G45" s="51">
        <f t="shared" si="1"/>
        <v>100</v>
      </c>
    </row>
    <row r="46" spans="1:7" s="81" customFormat="1" ht="173.25">
      <c r="A46" s="91" t="s">
        <v>79</v>
      </c>
      <c r="B46" s="88" t="s">
        <v>80</v>
      </c>
      <c r="C46" s="93" t="s">
        <v>122</v>
      </c>
      <c r="D46" s="80" t="s">
        <v>86</v>
      </c>
      <c r="E46" s="53">
        <v>413.77</v>
      </c>
      <c r="F46" s="53">
        <v>413.77</v>
      </c>
      <c r="G46" s="51">
        <f t="shared" si="1"/>
        <v>100</v>
      </c>
    </row>
    <row r="47" spans="1:11" s="81" customFormat="1" ht="78.75">
      <c r="A47" s="91" t="s">
        <v>81</v>
      </c>
      <c r="B47" s="88" t="s">
        <v>82</v>
      </c>
      <c r="C47" s="59" t="s">
        <v>188</v>
      </c>
      <c r="D47" s="80" t="s">
        <v>87</v>
      </c>
      <c r="E47" s="53">
        <v>20</v>
      </c>
      <c r="F47" s="53">
        <v>20</v>
      </c>
      <c r="G47" s="51">
        <f t="shared" si="1"/>
        <v>100</v>
      </c>
      <c r="K47" s="118"/>
    </row>
    <row r="48" spans="1:7" s="81" customFormat="1" ht="110.25">
      <c r="A48" s="91" t="s">
        <v>28</v>
      </c>
      <c r="B48" s="88" t="s">
        <v>83</v>
      </c>
      <c r="C48" s="59" t="s">
        <v>189</v>
      </c>
      <c r="D48" s="80" t="s">
        <v>88</v>
      </c>
      <c r="E48" s="53">
        <v>30</v>
      </c>
      <c r="F48" s="53">
        <v>30</v>
      </c>
      <c r="G48" s="51">
        <f t="shared" si="1"/>
        <v>100</v>
      </c>
    </row>
    <row r="49" spans="1:7" s="81" customFormat="1" ht="63">
      <c r="A49" s="91" t="s">
        <v>28</v>
      </c>
      <c r="B49" s="88" t="s">
        <v>89</v>
      </c>
      <c r="C49" s="59" t="s">
        <v>91</v>
      </c>
      <c r="D49" s="80" t="s">
        <v>93</v>
      </c>
      <c r="E49" s="53">
        <v>44.6</v>
      </c>
      <c r="F49" s="53">
        <v>44.6</v>
      </c>
      <c r="G49" s="51">
        <f t="shared" si="1"/>
        <v>100</v>
      </c>
    </row>
    <row r="50" spans="1:7" s="81" customFormat="1" ht="141.75">
      <c r="A50" s="91" t="s">
        <v>78</v>
      </c>
      <c r="B50" s="88" t="s">
        <v>90</v>
      </c>
      <c r="C50" s="59" t="s">
        <v>92</v>
      </c>
      <c r="D50" s="80" t="s">
        <v>94</v>
      </c>
      <c r="E50" s="54">
        <v>10</v>
      </c>
      <c r="F50" s="53">
        <v>10</v>
      </c>
      <c r="G50" s="51">
        <f t="shared" si="1"/>
        <v>100</v>
      </c>
    </row>
    <row r="51" spans="1:7" s="81" customFormat="1" ht="141.75">
      <c r="A51" s="91" t="s">
        <v>28</v>
      </c>
      <c r="B51" s="88" t="s">
        <v>193</v>
      </c>
      <c r="C51" s="93" t="s">
        <v>111</v>
      </c>
      <c r="D51" s="80" t="s">
        <v>262</v>
      </c>
      <c r="E51" s="53">
        <v>30</v>
      </c>
      <c r="F51" s="53">
        <v>30</v>
      </c>
      <c r="G51" s="51">
        <f t="shared" si="1"/>
        <v>100</v>
      </c>
    </row>
    <row r="52" spans="1:7" s="81" customFormat="1" ht="78.75">
      <c r="A52" s="91" t="s">
        <v>28</v>
      </c>
      <c r="B52" s="88" t="s">
        <v>98</v>
      </c>
      <c r="C52" s="93" t="s">
        <v>99</v>
      </c>
      <c r="D52" s="80" t="s">
        <v>100</v>
      </c>
      <c r="E52" s="53">
        <v>53</v>
      </c>
      <c r="F52" s="53">
        <v>53</v>
      </c>
      <c r="G52" s="51">
        <f t="shared" si="1"/>
        <v>100</v>
      </c>
    </row>
    <row r="53" spans="1:7" s="81" customFormat="1" ht="110.25">
      <c r="A53" s="91" t="s">
        <v>81</v>
      </c>
      <c r="B53" s="88" t="s">
        <v>101</v>
      </c>
      <c r="C53" s="59" t="s">
        <v>190</v>
      </c>
      <c r="D53" s="80" t="s">
        <v>102</v>
      </c>
      <c r="E53" s="92">
        <v>100</v>
      </c>
      <c r="F53" s="53">
        <v>100</v>
      </c>
      <c r="G53" s="51">
        <f t="shared" si="1"/>
        <v>100</v>
      </c>
    </row>
    <row r="54" spans="1:7" s="81" customFormat="1" ht="63">
      <c r="A54" s="91" t="s">
        <v>41</v>
      </c>
      <c r="B54" s="88" t="s">
        <v>104</v>
      </c>
      <c r="C54" s="93" t="s">
        <v>105</v>
      </c>
      <c r="D54" s="80" t="s">
        <v>103</v>
      </c>
      <c r="E54" s="54">
        <v>80</v>
      </c>
      <c r="F54" s="53">
        <v>80</v>
      </c>
      <c r="G54" s="51">
        <f t="shared" si="1"/>
        <v>100</v>
      </c>
    </row>
    <row r="55" spans="1:7" s="81" customFormat="1" ht="129" customHeight="1">
      <c r="A55" s="91" t="s">
        <v>112</v>
      </c>
      <c r="B55" s="88" t="s">
        <v>113</v>
      </c>
      <c r="C55" s="93" t="s">
        <v>119</v>
      </c>
      <c r="D55" s="80" t="s">
        <v>114</v>
      </c>
      <c r="E55" s="53">
        <v>255.13</v>
      </c>
      <c r="F55" s="53">
        <v>255.13</v>
      </c>
      <c r="G55" s="51">
        <f t="shared" si="1"/>
        <v>100</v>
      </c>
    </row>
    <row r="56" spans="1:7" s="81" customFormat="1" ht="126">
      <c r="A56" s="91" t="s">
        <v>115</v>
      </c>
      <c r="B56" s="88" t="s">
        <v>116</v>
      </c>
      <c r="C56" s="93" t="s">
        <v>118</v>
      </c>
      <c r="D56" s="80" t="s">
        <v>117</v>
      </c>
      <c r="E56" s="53">
        <v>968.71</v>
      </c>
      <c r="F56" s="53">
        <v>968.59</v>
      </c>
      <c r="G56" s="51">
        <f t="shared" si="1"/>
        <v>99.98761239173747</v>
      </c>
    </row>
    <row r="57" spans="1:7" s="81" customFormat="1" ht="63">
      <c r="A57" s="91" t="s">
        <v>41</v>
      </c>
      <c r="B57" s="88" t="s">
        <v>144</v>
      </c>
      <c r="C57" s="93" t="s">
        <v>152</v>
      </c>
      <c r="D57" s="80" t="s">
        <v>153</v>
      </c>
      <c r="E57" s="54">
        <v>36</v>
      </c>
      <c r="F57" s="53">
        <v>36</v>
      </c>
      <c r="G57" s="51">
        <f t="shared" si="1"/>
        <v>100</v>
      </c>
    </row>
    <row r="58" spans="1:7" s="81" customFormat="1" ht="47.25">
      <c r="A58" s="91" t="s">
        <v>81</v>
      </c>
      <c r="B58" s="88" t="s">
        <v>145</v>
      </c>
      <c r="C58" s="93" t="s">
        <v>191</v>
      </c>
      <c r="D58" s="97" t="s">
        <v>141</v>
      </c>
      <c r="E58" s="54">
        <v>20</v>
      </c>
      <c r="F58" s="53">
        <v>20</v>
      </c>
      <c r="G58" s="51">
        <f t="shared" si="1"/>
        <v>100</v>
      </c>
    </row>
    <row r="59" spans="1:7" s="81" customFormat="1" ht="78.75">
      <c r="A59" s="91" t="s">
        <v>28</v>
      </c>
      <c r="B59" s="88" t="s">
        <v>140</v>
      </c>
      <c r="C59" s="93" t="s">
        <v>146</v>
      </c>
      <c r="D59" s="80" t="s">
        <v>147</v>
      </c>
      <c r="E59" s="54">
        <v>91</v>
      </c>
      <c r="F59" s="54">
        <v>71.6</v>
      </c>
      <c r="G59" s="51">
        <f t="shared" si="1"/>
        <v>78.68131868131869</v>
      </c>
    </row>
    <row r="60" spans="1:7" s="81" customFormat="1" ht="63">
      <c r="A60" s="91" t="s">
        <v>41</v>
      </c>
      <c r="B60" s="88" t="s">
        <v>142</v>
      </c>
      <c r="C60" s="93" t="s">
        <v>149</v>
      </c>
      <c r="D60" s="80" t="s">
        <v>148</v>
      </c>
      <c r="E60" s="54">
        <v>35</v>
      </c>
      <c r="F60" s="53">
        <v>35</v>
      </c>
      <c r="G60" s="51">
        <f t="shared" si="1"/>
        <v>100</v>
      </c>
    </row>
    <row r="61" spans="1:7" s="81" customFormat="1" ht="63">
      <c r="A61" s="91" t="s">
        <v>41</v>
      </c>
      <c r="B61" s="88" t="s">
        <v>143</v>
      </c>
      <c r="C61" s="93" t="s">
        <v>151</v>
      </c>
      <c r="D61" s="80" t="s">
        <v>150</v>
      </c>
      <c r="E61" s="54">
        <v>57.8</v>
      </c>
      <c r="F61" s="53">
        <v>57.8</v>
      </c>
      <c r="G61" s="51">
        <f t="shared" si="1"/>
        <v>100</v>
      </c>
    </row>
    <row r="62" spans="1:11" s="81" customFormat="1" ht="78.75">
      <c r="A62" s="91" t="s">
        <v>41</v>
      </c>
      <c r="B62" s="88" t="s">
        <v>154</v>
      </c>
      <c r="C62" s="93" t="s">
        <v>157</v>
      </c>
      <c r="D62" s="80" t="s">
        <v>158</v>
      </c>
      <c r="E62" s="54">
        <v>30</v>
      </c>
      <c r="F62" s="53">
        <v>30</v>
      </c>
      <c r="G62" s="51">
        <f t="shared" si="1"/>
        <v>100</v>
      </c>
      <c r="K62" s="118"/>
    </row>
    <row r="63" spans="1:7" s="81" customFormat="1" ht="63">
      <c r="A63" s="91" t="s">
        <v>41</v>
      </c>
      <c r="B63" s="88" t="s">
        <v>155</v>
      </c>
      <c r="C63" s="93" t="s">
        <v>160</v>
      </c>
      <c r="D63" s="80" t="s">
        <v>159</v>
      </c>
      <c r="E63" s="54">
        <v>71.54</v>
      </c>
      <c r="F63" s="54">
        <v>71.53</v>
      </c>
      <c r="G63" s="51">
        <f t="shared" si="1"/>
        <v>99.98602180598266</v>
      </c>
    </row>
    <row r="64" spans="1:7" s="81" customFormat="1" ht="63">
      <c r="A64" s="91" t="s">
        <v>41</v>
      </c>
      <c r="B64" s="88" t="s">
        <v>156</v>
      </c>
      <c r="C64" s="93" t="s">
        <v>162</v>
      </c>
      <c r="D64" s="80" t="s">
        <v>161</v>
      </c>
      <c r="E64" s="54">
        <v>10</v>
      </c>
      <c r="F64" s="53">
        <v>10</v>
      </c>
      <c r="G64" s="51">
        <f t="shared" si="1"/>
        <v>100</v>
      </c>
    </row>
    <row r="65" spans="1:7" s="81" customFormat="1" ht="63">
      <c r="A65" s="91" t="s">
        <v>28</v>
      </c>
      <c r="B65" s="94" t="s">
        <v>182</v>
      </c>
      <c r="C65" s="93" t="s">
        <v>187</v>
      </c>
      <c r="D65" s="80" t="s">
        <v>185</v>
      </c>
      <c r="E65" s="54">
        <v>50</v>
      </c>
      <c r="F65" s="53">
        <v>50</v>
      </c>
      <c r="G65" s="51">
        <f t="shared" si="1"/>
        <v>100</v>
      </c>
    </row>
    <row r="66" spans="1:7" s="81" customFormat="1" ht="63">
      <c r="A66" s="91" t="s">
        <v>28</v>
      </c>
      <c r="B66" s="88" t="s">
        <v>178</v>
      </c>
      <c r="C66" s="93" t="s">
        <v>180</v>
      </c>
      <c r="D66" s="80" t="s">
        <v>186</v>
      </c>
      <c r="E66" s="54">
        <v>115.5</v>
      </c>
      <c r="F66" s="53">
        <v>115.481</v>
      </c>
      <c r="G66" s="51">
        <f t="shared" si="1"/>
        <v>99.98354978354978</v>
      </c>
    </row>
    <row r="67" spans="1:7" s="81" customFormat="1" ht="63">
      <c r="A67" s="91" t="s">
        <v>28</v>
      </c>
      <c r="B67" s="88" t="s">
        <v>177</v>
      </c>
      <c r="C67" s="93" t="s">
        <v>179</v>
      </c>
      <c r="D67" s="80" t="s">
        <v>265</v>
      </c>
      <c r="E67" s="54">
        <v>7</v>
      </c>
      <c r="F67" s="53">
        <v>7</v>
      </c>
      <c r="G67" s="51">
        <f t="shared" si="1"/>
        <v>100</v>
      </c>
    </row>
    <row r="68" spans="1:7" s="81" customFormat="1" ht="31.5">
      <c r="A68" s="91" t="s">
        <v>37</v>
      </c>
      <c r="B68" s="88" t="s">
        <v>163</v>
      </c>
      <c r="C68" s="93" t="s">
        <v>164</v>
      </c>
      <c r="D68" s="80" t="s">
        <v>165</v>
      </c>
      <c r="E68" s="54">
        <v>54.25</v>
      </c>
      <c r="F68" s="53">
        <v>54.24</v>
      </c>
      <c r="G68" s="51">
        <v>99.99</v>
      </c>
    </row>
    <row r="69" spans="1:7" s="81" customFormat="1" ht="63">
      <c r="A69" s="91" t="s">
        <v>28</v>
      </c>
      <c r="B69" s="94" t="s">
        <v>181</v>
      </c>
      <c r="C69" s="93" t="s">
        <v>184</v>
      </c>
      <c r="D69" s="80" t="s">
        <v>183</v>
      </c>
      <c r="E69" s="54">
        <v>19.5</v>
      </c>
      <c r="F69" s="53">
        <v>19.5</v>
      </c>
      <c r="G69" s="51">
        <f t="shared" si="1"/>
        <v>100</v>
      </c>
    </row>
    <row r="70" spans="1:7" s="81" customFormat="1" ht="94.5">
      <c r="A70" s="95" t="s">
        <v>37</v>
      </c>
      <c r="B70" s="88" t="s">
        <v>171</v>
      </c>
      <c r="C70" s="93" t="s">
        <v>172</v>
      </c>
      <c r="D70" s="80" t="s">
        <v>173</v>
      </c>
      <c r="E70" s="54">
        <v>21.23</v>
      </c>
      <c r="F70" s="54">
        <v>21.223</v>
      </c>
      <c r="G70" s="51">
        <f t="shared" si="1"/>
        <v>99.96702779086199</v>
      </c>
    </row>
    <row r="71" spans="1:7" s="81" customFormat="1" ht="94.5">
      <c r="A71" s="91" t="s">
        <v>81</v>
      </c>
      <c r="B71" s="88" t="s">
        <v>174</v>
      </c>
      <c r="C71" s="93" t="s">
        <v>176</v>
      </c>
      <c r="D71" s="80" t="s">
        <v>175</v>
      </c>
      <c r="E71" s="54">
        <v>356.6</v>
      </c>
      <c r="F71" s="53">
        <v>356.574</v>
      </c>
      <c r="G71" s="51">
        <f t="shared" si="1"/>
        <v>99.99270891755468</v>
      </c>
    </row>
    <row r="72" spans="1:7" s="98" customFormat="1" ht="63">
      <c r="A72" s="95" t="s">
        <v>41</v>
      </c>
      <c r="B72" s="94" t="s">
        <v>195</v>
      </c>
      <c r="C72" s="96" t="s">
        <v>196</v>
      </c>
      <c r="D72" s="97" t="s">
        <v>194</v>
      </c>
      <c r="E72" s="54">
        <v>80</v>
      </c>
      <c r="F72" s="54">
        <v>80</v>
      </c>
      <c r="G72" s="51">
        <f t="shared" si="1"/>
        <v>100</v>
      </c>
    </row>
    <row r="73" spans="1:7" s="98" customFormat="1" ht="66.75" customHeight="1">
      <c r="A73" s="95" t="s">
        <v>41</v>
      </c>
      <c r="B73" s="94" t="s">
        <v>197</v>
      </c>
      <c r="C73" s="96" t="s">
        <v>199</v>
      </c>
      <c r="D73" s="97" t="s">
        <v>201</v>
      </c>
      <c r="E73" s="54">
        <v>30</v>
      </c>
      <c r="F73" s="54">
        <v>30</v>
      </c>
      <c r="G73" s="51">
        <f t="shared" si="1"/>
        <v>100</v>
      </c>
    </row>
    <row r="74" spans="1:7" s="98" customFormat="1" ht="78.75">
      <c r="A74" s="95" t="s">
        <v>41</v>
      </c>
      <c r="B74" s="94" t="s">
        <v>198</v>
      </c>
      <c r="C74" s="96" t="s">
        <v>202</v>
      </c>
      <c r="D74" s="97" t="s">
        <v>200</v>
      </c>
      <c r="E74" s="54">
        <v>99.14</v>
      </c>
      <c r="F74" s="54">
        <v>99.14</v>
      </c>
      <c r="G74" s="51">
        <f t="shared" si="1"/>
        <v>100</v>
      </c>
    </row>
    <row r="75" spans="1:7" s="98" customFormat="1" ht="63">
      <c r="A75" s="95" t="s">
        <v>28</v>
      </c>
      <c r="B75" s="94" t="s">
        <v>203</v>
      </c>
      <c r="C75" s="96" t="s">
        <v>205</v>
      </c>
      <c r="D75" s="97" t="s">
        <v>208</v>
      </c>
      <c r="E75" s="54">
        <v>50</v>
      </c>
      <c r="F75" s="54">
        <v>50</v>
      </c>
      <c r="G75" s="51">
        <f t="shared" si="1"/>
        <v>100</v>
      </c>
    </row>
    <row r="76" spans="1:7" s="98" customFormat="1" ht="65.25" customHeight="1">
      <c r="A76" s="95" t="s">
        <v>41</v>
      </c>
      <c r="B76" s="94" t="s">
        <v>204</v>
      </c>
      <c r="C76" s="96" t="s">
        <v>206</v>
      </c>
      <c r="D76" s="97" t="s">
        <v>207</v>
      </c>
      <c r="E76" s="54">
        <v>45.83</v>
      </c>
      <c r="F76" s="54">
        <v>45.83</v>
      </c>
      <c r="G76" s="51">
        <f t="shared" si="1"/>
        <v>100</v>
      </c>
    </row>
    <row r="77" spans="1:7" s="98" customFormat="1" ht="82.5" customHeight="1">
      <c r="A77" s="95" t="s">
        <v>28</v>
      </c>
      <c r="B77" s="94" t="s">
        <v>211</v>
      </c>
      <c r="C77" s="96" t="s">
        <v>212</v>
      </c>
      <c r="D77" s="55" t="s">
        <v>213</v>
      </c>
      <c r="E77" s="54">
        <v>130</v>
      </c>
      <c r="F77" s="54">
        <v>130</v>
      </c>
      <c r="G77" s="51">
        <f t="shared" si="1"/>
        <v>100</v>
      </c>
    </row>
    <row r="78" spans="1:7" s="98" customFormat="1" ht="69" customHeight="1">
      <c r="A78" s="95" t="s">
        <v>41</v>
      </c>
      <c r="B78" s="94" t="s">
        <v>214</v>
      </c>
      <c r="C78" s="96" t="s">
        <v>215</v>
      </c>
      <c r="D78" s="55" t="s">
        <v>217</v>
      </c>
      <c r="E78" s="54">
        <v>60</v>
      </c>
      <c r="F78" s="54">
        <v>60</v>
      </c>
      <c r="G78" s="51">
        <f t="shared" si="1"/>
        <v>100</v>
      </c>
    </row>
    <row r="79" spans="1:7" s="98" customFormat="1" ht="78.75">
      <c r="A79" s="95" t="s">
        <v>28</v>
      </c>
      <c r="B79" s="94" t="s">
        <v>216</v>
      </c>
      <c r="C79" s="94" t="s">
        <v>220</v>
      </c>
      <c r="D79" s="55" t="s">
        <v>218</v>
      </c>
      <c r="E79" s="54">
        <v>10</v>
      </c>
      <c r="F79" s="54">
        <v>10</v>
      </c>
      <c r="G79" s="51">
        <f t="shared" si="1"/>
        <v>100</v>
      </c>
    </row>
    <row r="80" spans="1:7" s="98" customFormat="1" ht="63">
      <c r="A80" s="95" t="s">
        <v>28</v>
      </c>
      <c r="B80" s="94" t="s">
        <v>222</v>
      </c>
      <c r="C80" s="96" t="s">
        <v>221</v>
      </c>
      <c r="D80" s="55" t="s">
        <v>219</v>
      </c>
      <c r="E80" s="54">
        <v>50</v>
      </c>
      <c r="F80" s="54">
        <v>50</v>
      </c>
      <c r="G80" s="51">
        <f t="shared" si="1"/>
        <v>100</v>
      </c>
    </row>
    <row r="81" spans="1:7" s="98" customFormat="1" ht="63">
      <c r="A81" s="95" t="s">
        <v>28</v>
      </c>
      <c r="B81" s="94" t="s">
        <v>230</v>
      </c>
      <c r="C81" s="59" t="s">
        <v>231</v>
      </c>
      <c r="D81" s="55" t="s">
        <v>232</v>
      </c>
      <c r="E81" s="54">
        <v>251</v>
      </c>
      <c r="F81" s="54">
        <v>251</v>
      </c>
      <c r="G81" s="51">
        <f t="shared" si="1"/>
        <v>100</v>
      </c>
    </row>
    <row r="82" spans="1:7" s="98" customFormat="1" ht="63">
      <c r="A82" s="99" t="s">
        <v>81</v>
      </c>
      <c r="B82" s="100" t="s">
        <v>233</v>
      </c>
      <c r="C82" s="58" t="s">
        <v>234</v>
      </c>
      <c r="D82" s="55" t="s">
        <v>241</v>
      </c>
      <c r="E82" s="101">
        <v>100</v>
      </c>
      <c r="F82" s="101">
        <v>100</v>
      </c>
      <c r="G82" s="51">
        <f t="shared" si="1"/>
        <v>100</v>
      </c>
    </row>
    <row r="83" spans="1:7" s="98" customFormat="1" ht="47.25">
      <c r="A83" s="95" t="s">
        <v>81</v>
      </c>
      <c r="B83" s="88" t="s">
        <v>235</v>
      </c>
      <c r="C83" s="59" t="s">
        <v>238</v>
      </c>
      <c r="D83" s="106" t="s">
        <v>242</v>
      </c>
      <c r="E83" s="54">
        <v>60</v>
      </c>
      <c r="F83" s="54">
        <v>60</v>
      </c>
      <c r="G83" s="51">
        <f t="shared" si="1"/>
        <v>100</v>
      </c>
    </row>
    <row r="84" spans="1:11" s="98" customFormat="1" ht="63">
      <c r="A84" s="95" t="s">
        <v>81</v>
      </c>
      <c r="B84" s="88" t="s">
        <v>236</v>
      </c>
      <c r="C84" s="59" t="s">
        <v>239</v>
      </c>
      <c r="D84" s="106" t="s">
        <v>243</v>
      </c>
      <c r="E84" s="54">
        <v>40</v>
      </c>
      <c r="F84" s="54">
        <v>39.246</v>
      </c>
      <c r="G84" s="51">
        <f t="shared" si="1"/>
        <v>98.11500000000001</v>
      </c>
      <c r="K84" s="135"/>
    </row>
    <row r="85" spans="1:7" s="98" customFormat="1" ht="47.25">
      <c r="A85" s="95" t="s">
        <v>28</v>
      </c>
      <c r="B85" s="88" t="s">
        <v>237</v>
      </c>
      <c r="C85" s="58" t="s">
        <v>240</v>
      </c>
      <c r="D85" s="106" t="s">
        <v>244</v>
      </c>
      <c r="E85" s="54">
        <v>39.6</v>
      </c>
      <c r="F85" s="54">
        <v>39.6</v>
      </c>
      <c r="G85" s="51">
        <f t="shared" si="1"/>
        <v>100</v>
      </c>
    </row>
    <row r="86" spans="1:7" ht="15.75">
      <c r="A86" s="143" t="s">
        <v>35</v>
      </c>
      <c r="B86" s="143"/>
      <c r="C86" s="143"/>
      <c r="D86" s="143"/>
      <c r="E86" s="102"/>
      <c r="F86" s="51"/>
      <c r="G86" s="54">
        <f>G87+G88</f>
        <v>3060.7200000000003</v>
      </c>
    </row>
    <row r="87" spans="1:12" ht="15.75">
      <c r="A87" s="143" t="s">
        <v>33</v>
      </c>
      <c r="B87" s="143"/>
      <c r="C87" s="143"/>
      <c r="D87" s="143"/>
      <c r="E87" s="102"/>
      <c r="F87" s="51"/>
      <c r="G87" s="53">
        <f>E9-E10</f>
        <v>1751.8400000000001</v>
      </c>
      <c r="J87" s="105"/>
      <c r="L87" s="105"/>
    </row>
    <row r="88" spans="1:10" ht="15.75">
      <c r="A88" s="143" t="s">
        <v>34</v>
      </c>
      <c r="B88" s="143"/>
      <c r="C88" s="143"/>
      <c r="D88" s="143"/>
      <c r="E88" s="102"/>
      <c r="F88" s="51"/>
      <c r="G88" s="54">
        <f>E31-E32</f>
        <v>1308.88</v>
      </c>
      <c r="J88" s="105"/>
    </row>
    <row r="89" spans="1:7" s="50" customFormat="1" ht="24" customHeight="1">
      <c r="A89" s="60"/>
      <c r="B89" s="60"/>
      <c r="C89" s="60"/>
      <c r="D89" s="60"/>
      <c r="E89" s="60"/>
      <c r="F89" s="60"/>
      <c r="G89" s="61"/>
    </row>
    <row r="90" spans="1:7" s="50" customFormat="1" ht="18.75">
      <c r="A90" s="146"/>
      <c r="B90" s="147"/>
      <c r="C90" s="147"/>
      <c r="D90" s="147"/>
      <c r="E90" s="147"/>
      <c r="F90" s="147"/>
      <c r="G90" s="147"/>
    </row>
    <row r="91" spans="1:7" s="50" customFormat="1" ht="18.75">
      <c r="A91" s="120"/>
      <c r="B91" s="121"/>
      <c r="C91" s="122"/>
      <c r="D91" s="123"/>
      <c r="E91" s="123"/>
      <c r="F91" s="123"/>
      <c r="G91" s="123"/>
    </row>
    <row r="92" spans="1:7" s="50" customFormat="1" ht="18.75">
      <c r="A92" s="148"/>
      <c r="B92" s="148"/>
      <c r="C92" s="148"/>
      <c r="D92" s="148"/>
      <c r="E92" s="148"/>
      <c r="F92" s="148"/>
      <c r="G92" s="123"/>
    </row>
    <row r="93" spans="1:7" s="50" customFormat="1" ht="18.75">
      <c r="A93" s="123"/>
      <c r="B93" s="124"/>
      <c r="C93" s="124"/>
      <c r="D93" s="123"/>
      <c r="E93" s="123"/>
      <c r="F93" s="123"/>
      <c r="G93" s="123"/>
    </row>
    <row r="94" spans="1:7" s="50" customFormat="1" ht="18.75">
      <c r="A94" s="146"/>
      <c r="B94" s="146"/>
      <c r="C94" s="146"/>
      <c r="D94" s="146"/>
      <c r="E94" s="146"/>
      <c r="F94" s="146"/>
      <c r="G94" s="146"/>
    </row>
    <row r="95" spans="1:7" s="50" customFormat="1" ht="18" customHeight="1">
      <c r="A95" s="148"/>
      <c r="B95" s="148"/>
      <c r="C95" s="148"/>
      <c r="D95" s="127"/>
      <c r="E95" s="127"/>
      <c r="F95" s="148"/>
      <c r="G95" s="148"/>
    </row>
    <row r="96" spans="1:7" s="50" customFormat="1" ht="18.75">
      <c r="A96" s="146"/>
      <c r="B96" s="146"/>
      <c r="C96" s="146"/>
      <c r="D96" s="123"/>
      <c r="E96" s="126"/>
      <c r="F96" s="148"/>
      <c r="G96" s="148"/>
    </row>
    <row r="97" spans="1:7" s="50" customFormat="1" ht="21" customHeight="1">
      <c r="A97" s="75"/>
      <c r="B97" s="75"/>
      <c r="C97" s="124"/>
      <c r="D97" s="123"/>
      <c r="E97" s="123"/>
      <c r="F97" s="123"/>
      <c r="G97" s="123"/>
    </row>
    <row r="98" spans="1:3" s="50" customFormat="1" ht="21" customHeight="1">
      <c r="A98" s="137"/>
      <c r="B98" s="138"/>
      <c r="C98" s="62"/>
    </row>
    <row r="99" spans="1:3" s="50" customFormat="1" ht="21" customHeight="1">
      <c r="A99" s="137"/>
      <c r="B99" s="137"/>
      <c r="C99" s="62"/>
    </row>
    <row r="100" spans="1:3" s="50" customFormat="1" ht="21" customHeight="1">
      <c r="A100" s="145"/>
      <c r="B100" s="145"/>
      <c r="C100" s="62"/>
    </row>
    <row r="101" spans="1:3" s="50" customFormat="1" ht="21" customHeight="1">
      <c r="A101" s="63"/>
      <c r="B101" s="63"/>
      <c r="C101" s="62"/>
    </row>
    <row r="102" spans="1:3" s="50" customFormat="1" ht="21" customHeight="1">
      <c r="A102" s="63"/>
      <c r="B102" s="63"/>
      <c r="C102" s="62"/>
    </row>
    <row r="103" spans="1:3" s="50" customFormat="1" ht="21" customHeight="1">
      <c r="A103" s="63"/>
      <c r="B103" s="63"/>
      <c r="C103" s="62"/>
    </row>
    <row r="104" spans="1:3" s="50" customFormat="1" ht="21" customHeight="1">
      <c r="A104" s="75" t="s">
        <v>257</v>
      </c>
      <c r="B104" s="75"/>
      <c r="C104" s="62"/>
    </row>
    <row r="105" spans="1:3" s="50" customFormat="1" ht="21" customHeight="1">
      <c r="A105" s="137" t="s">
        <v>258</v>
      </c>
      <c r="B105" s="138"/>
      <c r="C105" s="62"/>
    </row>
    <row r="106" spans="1:3" s="50" customFormat="1" ht="21" customHeight="1">
      <c r="A106" s="137" t="s">
        <v>259</v>
      </c>
      <c r="B106" s="137"/>
      <c r="C106" s="62"/>
    </row>
    <row r="107" spans="1:3" s="50" customFormat="1" ht="21" customHeight="1">
      <c r="A107" s="145" t="s">
        <v>260</v>
      </c>
      <c r="B107" s="145"/>
      <c r="C107" s="62"/>
    </row>
    <row r="108" spans="1:3" s="50" customFormat="1" ht="21" customHeight="1">
      <c r="A108" s="63"/>
      <c r="B108" s="63"/>
      <c r="C108" s="62"/>
    </row>
    <row r="109" spans="1:3" s="50" customFormat="1" ht="21" customHeight="1">
      <c r="A109" s="63"/>
      <c r="B109" s="63"/>
      <c r="C109" s="62"/>
    </row>
    <row r="110" spans="1:3" s="50" customFormat="1" ht="21" customHeight="1">
      <c r="A110" s="63"/>
      <c r="B110" s="63"/>
      <c r="C110" s="62"/>
    </row>
    <row r="111" spans="1:3" s="50" customFormat="1" ht="21" customHeight="1">
      <c r="A111" s="63"/>
      <c r="B111" s="63"/>
      <c r="C111" s="62"/>
    </row>
    <row r="112" spans="1:3" s="50" customFormat="1" ht="21" customHeight="1">
      <c r="A112" s="63"/>
      <c r="B112" s="63"/>
      <c r="C112" s="62"/>
    </row>
    <row r="113" spans="1:3" s="50" customFormat="1" ht="21" customHeight="1">
      <c r="A113" s="63"/>
      <c r="B113" s="63"/>
      <c r="C113" s="62"/>
    </row>
    <row r="114" spans="1:3" s="50" customFormat="1" ht="21" customHeight="1">
      <c r="A114" s="63"/>
      <c r="B114" s="63"/>
      <c r="C114" s="62"/>
    </row>
    <row r="115" spans="1:3" s="50" customFormat="1" ht="21" customHeight="1">
      <c r="A115" s="63"/>
      <c r="B115" s="63"/>
      <c r="C115" s="62"/>
    </row>
    <row r="116" spans="1:3" s="50" customFormat="1" ht="21" customHeight="1">
      <c r="A116" s="63"/>
      <c r="B116" s="63"/>
      <c r="C116" s="62"/>
    </row>
    <row r="117" spans="1:3" s="50" customFormat="1" ht="21" customHeight="1">
      <c r="A117" s="63"/>
      <c r="B117" s="63"/>
      <c r="C117" s="62"/>
    </row>
    <row r="118" spans="1:3" s="50" customFormat="1" ht="21" customHeight="1">
      <c r="A118" s="63"/>
      <c r="B118" s="63"/>
      <c r="C118" s="62"/>
    </row>
    <row r="119" spans="1:3" s="50" customFormat="1" ht="21" customHeight="1">
      <c r="A119" s="63"/>
      <c r="B119" s="63"/>
      <c r="C119" s="62"/>
    </row>
    <row r="120" spans="1:3" s="50" customFormat="1" ht="21" customHeight="1">
      <c r="A120" s="63"/>
      <c r="B120" s="63"/>
      <c r="C120" s="62"/>
    </row>
    <row r="121" spans="1:3" s="50" customFormat="1" ht="21" customHeight="1">
      <c r="A121" s="63"/>
      <c r="B121" s="63"/>
      <c r="C121" s="62"/>
    </row>
    <row r="122" spans="1:3" s="50" customFormat="1" ht="21" customHeight="1">
      <c r="A122" s="63"/>
      <c r="B122" s="63"/>
      <c r="C122" s="62"/>
    </row>
    <row r="123" spans="1:3" s="50" customFormat="1" ht="21" customHeight="1">
      <c r="A123" s="63"/>
      <c r="B123" s="128"/>
      <c r="C123" s="124"/>
    </row>
    <row r="124" spans="1:3" s="50" customFormat="1" ht="21" customHeight="1">
      <c r="A124" s="63"/>
      <c r="B124" s="125"/>
      <c r="C124" s="124"/>
    </row>
    <row r="125" spans="1:3" s="50" customFormat="1" ht="21" customHeight="1">
      <c r="A125" s="63"/>
      <c r="B125" s="128"/>
      <c r="C125" s="129"/>
    </row>
    <row r="126" spans="1:3" s="50" customFormat="1" ht="21" customHeight="1">
      <c r="A126" s="63"/>
      <c r="B126" s="128"/>
      <c r="C126" s="129"/>
    </row>
    <row r="127" spans="1:3" s="50" customFormat="1" ht="21" customHeight="1">
      <c r="A127" s="63"/>
      <c r="B127" s="128"/>
      <c r="C127" s="129"/>
    </row>
    <row r="128" spans="1:3" s="50" customFormat="1" ht="21" customHeight="1">
      <c r="A128" s="63"/>
      <c r="B128" s="128"/>
      <c r="C128" s="129"/>
    </row>
    <row r="129" spans="1:3" s="50" customFormat="1" ht="21" customHeight="1">
      <c r="A129" s="63"/>
      <c r="B129" s="128"/>
      <c r="C129" s="117"/>
    </row>
    <row r="130" spans="1:3" s="50" customFormat="1" ht="21" customHeight="1">
      <c r="A130" s="63"/>
      <c r="B130" s="128"/>
      <c r="C130" s="117"/>
    </row>
    <row r="131" spans="1:3" s="50" customFormat="1" ht="21" customHeight="1">
      <c r="A131" s="63"/>
      <c r="B131" s="128"/>
      <c r="C131" s="117"/>
    </row>
    <row r="132" spans="1:3" s="50" customFormat="1" ht="21" customHeight="1">
      <c r="A132" s="63"/>
      <c r="B132" s="128"/>
      <c r="C132" s="117"/>
    </row>
    <row r="133" spans="1:3" s="50" customFormat="1" ht="21" customHeight="1">
      <c r="A133" s="63"/>
      <c r="B133" s="128"/>
      <c r="C133" s="117"/>
    </row>
    <row r="134" spans="1:3" s="50" customFormat="1" ht="21" customHeight="1">
      <c r="A134" s="63"/>
      <c r="B134" s="63"/>
      <c r="C134" s="62"/>
    </row>
    <row r="135" spans="1:3" s="50" customFormat="1" ht="21" customHeight="1">
      <c r="A135" s="63"/>
      <c r="B135" s="63"/>
      <c r="C135" s="62"/>
    </row>
    <row r="136" spans="1:3" s="50" customFormat="1" ht="21" customHeight="1">
      <c r="A136" s="63"/>
      <c r="B136" s="63"/>
      <c r="C136" s="62"/>
    </row>
    <row r="137" spans="1:3" s="50" customFormat="1" ht="21" customHeight="1">
      <c r="A137" s="63"/>
      <c r="B137" s="63"/>
      <c r="C137" s="62"/>
    </row>
    <row r="138" spans="1:3" s="50" customFormat="1" ht="21" customHeight="1">
      <c r="A138" s="63"/>
      <c r="B138" s="63"/>
      <c r="C138" s="62"/>
    </row>
    <row r="139" spans="1:3" s="50" customFormat="1" ht="21" customHeight="1">
      <c r="A139" s="63"/>
      <c r="B139" s="63"/>
      <c r="C139" s="62"/>
    </row>
    <row r="140" spans="1:3" s="50" customFormat="1" ht="21" customHeight="1">
      <c r="A140" s="63"/>
      <c r="B140" s="63"/>
      <c r="C140" s="62"/>
    </row>
    <row r="141" s="50" customFormat="1" ht="21" customHeight="1">
      <c r="A141" s="63"/>
    </row>
    <row r="142" s="50" customFormat="1" ht="21" customHeight="1">
      <c r="A142" s="63"/>
    </row>
    <row r="143" s="50" customFormat="1" ht="21" customHeight="1">
      <c r="A143" s="63"/>
    </row>
    <row r="144" s="50" customFormat="1" ht="21" customHeight="1">
      <c r="A144" s="63"/>
    </row>
    <row r="145" s="50" customFormat="1" ht="21" customHeight="1">
      <c r="A145" s="63"/>
    </row>
    <row r="146" spans="1:2" s="50" customFormat="1" ht="21" customHeight="1">
      <c r="A146" s="130"/>
      <c r="B146" s="131"/>
    </row>
    <row r="147" spans="1:7" s="50" customFormat="1" ht="21" customHeight="1">
      <c r="A147" s="132"/>
      <c r="B147" s="131"/>
      <c r="C147" s="107"/>
      <c r="D147" s="107"/>
      <c r="E147" s="107"/>
      <c r="F147" s="107"/>
      <c r="G147" s="107"/>
    </row>
    <row r="148" spans="1:7" s="50" customFormat="1" ht="21" customHeight="1">
      <c r="A148" s="108"/>
      <c r="B148" s="109"/>
      <c r="C148" s="110"/>
      <c r="D148" s="107"/>
      <c r="E148" s="107"/>
      <c r="F148" s="111"/>
      <c r="G148" s="111"/>
    </row>
    <row r="149" spans="1:7" s="50" customFormat="1" ht="21" customHeight="1">
      <c r="A149" s="108"/>
      <c r="B149" s="112"/>
      <c r="C149" s="112"/>
      <c r="D149" s="113"/>
      <c r="E149" s="113"/>
      <c r="F149" s="113"/>
      <c r="G149" s="114"/>
    </row>
    <row r="150" spans="1:7" s="50" customFormat="1" ht="21" customHeight="1">
      <c r="A150" s="115"/>
      <c r="B150" s="112"/>
      <c r="C150" s="112"/>
      <c r="D150" s="116"/>
      <c r="E150" s="113"/>
      <c r="F150" s="113"/>
      <c r="G150" s="114"/>
    </row>
    <row r="151" spans="1:6" ht="15.75">
      <c r="A151" s="64"/>
      <c r="B151" s="65"/>
      <c r="C151" s="65"/>
      <c r="D151" s="50"/>
      <c r="E151" s="50"/>
      <c r="F151" s="50"/>
    </row>
    <row r="152" spans="1:6" ht="24" customHeight="1">
      <c r="A152" s="57"/>
      <c r="B152" s="68"/>
      <c r="C152" s="50"/>
      <c r="D152" s="52"/>
      <c r="E152" s="62"/>
      <c r="F152" s="50"/>
    </row>
    <row r="153" spans="1:6" ht="15" customHeight="1">
      <c r="A153" s="103"/>
      <c r="B153" s="68"/>
      <c r="C153" s="50"/>
      <c r="D153" s="52"/>
      <c r="E153" s="62"/>
      <c r="F153" s="50"/>
    </row>
    <row r="154" spans="1:6" ht="24" customHeight="1">
      <c r="A154" s="67"/>
      <c r="B154" s="67"/>
      <c r="C154" s="67"/>
      <c r="D154" s="62"/>
      <c r="E154" s="62"/>
      <c r="F154" s="50"/>
    </row>
    <row r="155" spans="1:6" ht="123" customHeight="1">
      <c r="A155" s="67"/>
      <c r="B155" s="67"/>
      <c r="C155" s="67"/>
      <c r="D155" s="62"/>
      <c r="E155" s="62"/>
      <c r="F155" s="50"/>
    </row>
    <row r="156" spans="1:6" ht="111" customHeight="1">
      <c r="A156" s="69"/>
      <c r="B156" s="69"/>
      <c r="C156" s="69"/>
      <c r="D156" s="62"/>
      <c r="E156" s="62"/>
      <c r="F156" s="50"/>
    </row>
    <row r="157" spans="1:6" ht="24" customHeight="1">
      <c r="A157" s="57"/>
      <c r="B157" s="68"/>
      <c r="C157" s="68"/>
      <c r="D157" s="62"/>
      <c r="E157" s="62"/>
      <c r="F157" s="50"/>
    </row>
    <row r="158" spans="1:6" ht="15.75">
      <c r="A158" s="103"/>
      <c r="B158" s="68"/>
      <c r="C158" s="68"/>
      <c r="D158" s="62"/>
      <c r="E158" s="62"/>
      <c r="F158" s="50"/>
    </row>
    <row r="159" spans="4:6" ht="15.75">
      <c r="D159" s="62"/>
      <c r="E159" s="62"/>
      <c r="F159" s="50"/>
    </row>
    <row r="160" ht="15.75">
      <c r="A160" s="57"/>
    </row>
    <row r="161" ht="15.75">
      <c r="A161" s="103"/>
    </row>
    <row r="162" spans="1:6" ht="15.75">
      <c r="A162" s="74"/>
      <c r="B162" s="68"/>
      <c r="C162" s="69"/>
      <c r="D162" s="62"/>
      <c r="E162" s="62"/>
      <c r="F162" s="50"/>
    </row>
    <row r="163" spans="1:6" ht="32.25" customHeight="1">
      <c r="A163" s="74"/>
      <c r="B163" s="52"/>
      <c r="C163" s="52"/>
      <c r="D163" s="62"/>
      <c r="E163" s="62"/>
      <c r="F163" s="50"/>
    </row>
    <row r="166" spans="4:6" ht="155.25" customHeight="1">
      <c r="D166" s="62"/>
      <c r="E166" s="62"/>
      <c r="F166" s="50"/>
    </row>
    <row r="167" spans="1:6" ht="15.75">
      <c r="A167" s="70"/>
      <c r="B167" s="71"/>
      <c r="C167" s="71"/>
      <c r="D167" s="62"/>
      <c r="E167" s="62"/>
      <c r="F167" s="50"/>
    </row>
    <row r="168" spans="1:6" ht="15.75">
      <c r="A168" s="104"/>
      <c r="B168" s="71"/>
      <c r="C168" s="71"/>
      <c r="D168" s="62"/>
      <c r="E168" s="62"/>
      <c r="F168" s="50"/>
    </row>
    <row r="169" spans="1:6" ht="15.75">
      <c r="A169" s="71"/>
      <c r="B169" s="71"/>
      <c r="C169" s="71"/>
      <c r="D169" s="62"/>
      <c r="E169" s="62"/>
      <c r="F169" s="50"/>
    </row>
    <row r="170" spans="1:6" ht="96" customHeight="1">
      <c r="A170" s="68"/>
      <c r="B170" s="72"/>
      <c r="C170" s="71"/>
      <c r="D170" s="62"/>
      <c r="E170" s="62"/>
      <c r="F170" s="50"/>
    </row>
    <row r="172" ht="15.75">
      <c r="A172" s="74"/>
    </row>
    <row r="173" ht="15.75">
      <c r="A173" s="74"/>
    </row>
  </sheetData>
  <sheetProtection/>
  <mergeCells count="22">
    <mergeCell ref="E1:H1"/>
    <mergeCell ref="A96:C96"/>
    <mergeCell ref="F96:G96"/>
    <mergeCell ref="A94:G94"/>
    <mergeCell ref="A95:C95"/>
    <mergeCell ref="F95:G95"/>
    <mergeCell ref="B31:D31"/>
    <mergeCell ref="B32:D32"/>
    <mergeCell ref="A2:G2"/>
    <mergeCell ref="A88:D88"/>
    <mergeCell ref="A87:D87"/>
    <mergeCell ref="A90:G90"/>
    <mergeCell ref="A92:F92"/>
    <mergeCell ref="A3:G3"/>
    <mergeCell ref="B10:D10"/>
    <mergeCell ref="B9:D9"/>
    <mergeCell ref="A4:G4"/>
    <mergeCell ref="A86:D86"/>
    <mergeCell ref="B6:D6"/>
    <mergeCell ref="B8:D8"/>
    <mergeCell ref="A100:B100"/>
    <mergeCell ref="A107:B107"/>
  </mergeCells>
  <printOptions/>
  <pageMargins left="0.7874015748031497" right="0.1968503937007874" top="0.7874015748031497" bottom="0.3937007874015748" header="0.5118110236220472" footer="0.5118110236220472"/>
  <pageSetup firstPageNumber="105" useFirstPageNumber="1" fitToHeight="5" horizontalDpi="600" verticalDpi="600" orientation="portrait" paperSize="9" scale="75" r:id="rId1"/>
  <headerFooter scaleWithDoc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kozlova</cp:lastModifiedBy>
  <cp:lastPrinted>2014-03-26T08:03:52Z</cp:lastPrinted>
  <dcterms:created xsi:type="dcterms:W3CDTF">2006-10-20T01:44:38Z</dcterms:created>
  <dcterms:modified xsi:type="dcterms:W3CDTF">2014-06-03T03:49:55Z</dcterms:modified>
  <cp:category/>
  <cp:version/>
  <cp:contentType/>
  <cp:contentStatus/>
</cp:coreProperties>
</file>