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350" windowHeight="9090" activeTab="0"/>
  </bookViews>
  <sheets>
    <sheet name="оборуд_учреждений_07_12_2006" sheetId="1" r:id="rId1"/>
    <sheet name="оборуд_учреждений 05_12_2006" sheetId="2" r:id="rId2"/>
  </sheets>
  <definedNames>
    <definedName name="_xlnm.Print_Titles" localSheetId="1">'оборуд_учреждений 05_12_2006'!$11:$13</definedName>
    <definedName name="_xlnm.Print_Area" localSheetId="1">'оборуд_учреждений 05_12_2006'!$A$5:$O$535</definedName>
    <definedName name="_xlnm.Print_Area" localSheetId="0">'оборуд_учреждений_07_12_2006'!$A$5:$C$151</definedName>
  </definedNames>
  <calcPr fullCalcOnLoad="1"/>
</workbook>
</file>

<file path=xl/sharedStrings.xml><?xml version="1.0" encoding="utf-8"?>
<sst xmlns="http://schemas.openxmlformats.org/spreadsheetml/2006/main" count="1237" uniqueCount="550">
  <si>
    <t xml:space="preserve">Потребность в средствах на 2007 год для финансирования расходов на приобретение оборудования  ЗАТО Северск </t>
  </si>
  <si>
    <t>№ п/п</t>
  </si>
  <si>
    <t>Наименование учреждения для которого закупается оборудование</t>
  </si>
  <si>
    <t>Раздел (подраздел) бюджетной классификации расходов</t>
  </si>
  <si>
    <t>Перечень планируемого к приобретению оборудования в 2007 году</t>
  </si>
  <si>
    <t>в том числе</t>
  </si>
  <si>
    <t>Стоимость единицы оборудования, тыс. руб.</t>
  </si>
  <si>
    <t>Объем средств, необходимых для приобретения оборудования, тыс. руб.</t>
  </si>
  <si>
    <t xml:space="preserve"> с истекшим сроком службы и подлежащего списанию в 2007 году, шт.</t>
  </si>
  <si>
    <t>ВСЕГО</t>
  </si>
  <si>
    <t>за счет средств местного бюджета ЗАТО</t>
  </si>
  <si>
    <t>за счет субвенции из федерального бюджета</t>
  </si>
  <si>
    <t>Итого по подразделу</t>
  </si>
  <si>
    <t>итого по подразделу</t>
  </si>
  <si>
    <t>0500</t>
  </si>
  <si>
    <t>0501</t>
  </si>
  <si>
    <t>0700</t>
  </si>
  <si>
    <t>0701</t>
  </si>
  <si>
    <t>0800</t>
  </si>
  <si>
    <t>0801</t>
  </si>
  <si>
    <t>1000</t>
  </si>
  <si>
    <t>1002</t>
  </si>
  <si>
    <t>Жилищно-коммунальное хозяйство. 
Всего по разделу</t>
  </si>
  <si>
    <t>Культура. 
Всего по разделу</t>
  </si>
  <si>
    <t>Социальная политика. 
Всего по разделу</t>
  </si>
  <si>
    <t>ИТОГО по ЗАТО Северск</t>
  </si>
  <si>
    <t>1.</t>
  </si>
  <si>
    <t xml:space="preserve">фетальный монитор </t>
  </si>
  <si>
    <t>вновь приобретаемое</t>
  </si>
  <si>
    <t>кровать неонатальная с подогревом</t>
  </si>
  <si>
    <t>на замену</t>
  </si>
  <si>
    <t>аспиратор портативный электронный "ACCUVAC RESCUE"</t>
  </si>
  <si>
    <t>электрокардиограф одноканальный "Аксион"</t>
  </si>
  <si>
    <t>небулайзер</t>
  </si>
  <si>
    <t>автомобиль ГАЗ-32214</t>
  </si>
  <si>
    <t>Образование (всего по разделу)</t>
  </si>
  <si>
    <t xml:space="preserve">МДОУ "Детский сад №1". </t>
  </si>
  <si>
    <t>СанПиН</t>
  </si>
  <si>
    <t>шкаф холодильный</t>
  </si>
  <si>
    <t>0/1</t>
  </si>
  <si>
    <t>2.</t>
  </si>
  <si>
    <t xml:space="preserve">МДОУ  КВ "Детский сад №4". </t>
  </si>
  <si>
    <t>воздушный стерилизатор</t>
  </si>
  <si>
    <t>электрокипятильник</t>
  </si>
  <si>
    <t>3.</t>
  </si>
  <si>
    <t xml:space="preserve">МДОУ  КВ "Детский сад №6". </t>
  </si>
  <si>
    <t>облучатели бактерицидные</t>
  </si>
  <si>
    <t>1/0</t>
  </si>
  <si>
    <t>холодильник бытовой</t>
  </si>
  <si>
    <t>4.</t>
  </si>
  <si>
    <t xml:space="preserve">МДОУ "Детский сад №7". </t>
  </si>
  <si>
    <t>воздушные стерилизаторы</t>
  </si>
  <si>
    <t xml:space="preserve">МДОУ КВ "Детский сад №10". </t>
  </si>
  <si>
    <t>аппарат Ротте</t>
  </si>
  <si>
    <t>ингалятор "Ротор", "Муссан"</t>
  </si>
  <si>
    <t xml:space="preserve">МДОУ "Детский сад №11". </t>
  </si>
  <si>
    <t>машина протирочная</t>
  </si>
  <si>
    <t xml:space="preserve">МДОУ "Детский сад №16". </t>
  </si>
  <si>
    <t xml:space="preserve">МДОУ "Детский сад №17". </t>
  </si>
  <si>
    <t xml:space="preserve">МДОУ  КВ "Детский сад №18". </t>
  </si>
  <si>
    <t>УВЦ портативный</t>
  </si>
  <si>
    <t>электрофорез портативный</t>
  </si>
  <si>
    <t>кварц тубусный</t>
  </si>
  <si>
    <t>2/0</t>
  </si>
  <si>
    <t>облучатели рециркулярные</t>
  </si>
  <si>
    <t>3/0</t>
  </si>
  <si>
    <t xml:space="preserve">МДОУ "Детский сад №19". </t>
  </si>
  <si>
    <t xml:space="preserve">МДОУ  КВ "Детский сад №20". </t>
  </si>
  <si>
    <t xml:space="preserve">МДОУ "Детский сад №25". </t>
  </si>
  <si>
    <t xml:space="preserve">МДОУ  КВ "Детский сад №27". </t>
  </si>
  <si>
    <t xml:space="preserve">МДОУ  КВ "Детский сад №28". </t>
  </si>
  <si>
    <t>аппарат "Ласт 1М"</t>
  </si>
  <si>
    <t>магнитный аппарат</t>
  </si>
  <si>
    <t>макулотестор</t>
  </si>
  <si>
    <t xml:space="preserve">МДОУ  КВ "Детский сад №30". </t>
  </si>
  <si>
    <t xml:space="preserve">МДОУ "Детский сад №31". </t>
  </si>
  <si>
    <t xml:space="preserve">МДОУ "Детский сад №34". </t>
  </si>
  <si>
    <t>машина стиральная</t>
  </si>
  <si>
    <t xml:space="preserve">МДОУ КВ "Детский сад №35". </t>
  </si>
  <si>
    <t xml:space="preserve">МДОУ "Детский сад №37". </t>
  </si>
  <si>
    <t xml:space="preserve">МДОУ "Детский сад №40". </t>
  </si>
  <si>
    <t>МДОУ "Детский сад №44".</t>
  </si>
  <si>
    <t xml:space="preserve">МДОУ "Детский сад №45". </t>
  </si>
  <si>
    <t xml:space="preserve">МДОУ  КВ "Детский сад №47". </t>
  </si>
  <si>
    <t>электрокотел пищеварочный</t>
  </si>
  <si>
    <t>МДОУ "Детский сад №48"</t>
  </si>
  <si>
    <t>агрегат холодильный</t>
  </si>
  <si>
    <t xml:space="preserve">МДОУ "Детский сад №50". </t>
  </si>
  <si>
    <t xml:space="preserve">МДОУ "Детский сад №52". </t>
  </si>
  <si>
    <t>кондиционер</t>
  </si>
  <si>
    <t xml:space="preserve">МДОУ "Детский сад №53". </t>
  </si>
  <si>
    <t xml:space="preserve">МДОУ "Детский сад №54". </t>
  </si>
  <si>
    <t>картофелечистка</t>
  </si>
  <si>
    <t xml:space="preserve">МДОУ "Детский сад №55". </t>
  </si>
  <si>
    <t xml:space="preserve">МДОУ "Детский сад №56". </t>
  </si>
  <si>
    <t>электросковорода</t>
  </si>
  <si>
    <t xml:space="preserve">МДОУ "Детский сад №57". </t>
  </si>
  <si>
    <t>привод универсальный</t>
  </si>
  <si>
    <t xml:space="preserve">МДОУ "Детский сад №58". </t>
  </si>
  <si>
    <t>МДОУ "Детский сад №59".</t>
  </si>
  <si>
    <t xml:space="preserve">МДОУ "Детский сад №60". </t>
  </si>
  <si>
    <t>0702</t>
  </si>
  <si>
    <t>МУ ЗАТО Северск "СОШ №76"</t>
  </si>
  <si>
    <t>СанПиН; ФЗ</t>
  </si>
  <si>
    <t>мебель начальных классов</t>
  </si>
  <si>
    <t>0/26</t>
  </si>
  <si>
    <t>транковые радиостации</t>
  </si>
  <si>
    <t>наглядные пособия ГО иЧС</t>
  </si>
  <si>
    <t>электроплита</t>
  </si>
  <si>
    <t>овощерезка</t>
  </si>
  <si>
    <t>машина посудомоечная</t>
  </si>
  <si>
    <t>МОУ "Северская гимназия"</t>
  </si>
  <si>
    <t>МУ ЗАТО Северск "СОШ №78"</t>
  </si>
  <si>
    <t>хлеборезка</t>
  </si>
  <si>
    <t>МУ "Вечерняя (с) ОСШ №79"</t>
  </si>
  <si>
    <t>МУ ЗАТО Северск "СОШ 80"</t>
  </si>
  <si>
    <t>0/13</t>
  </si>
  <si>
    <t>котел пищеварочный</t>
  </si>
  <si>
    <t>холодильный агрегат</t>
  </si>
  <si>
    <t>МУ ЗАТО Северск "СОШ 81"</t>
  </si>
  <si>
    <t>МУ ЗАТО Северск "СОШ 83"</t>
  </si>
  <si>
    <t>шкаф жарочный</t>
  </si>
  <si>
    <t>МУ ЗАТО Северск "СОШ 84"</t>
  </si>
  <si>
    <t>МУ ЗАТО Северск "СОШ 85"</t>
  </si>
  <si>
    <t>МУ ЗАТО Северск "СОШ 86"</t>
  </si>
  <si>
    <t>мармит 2-х блюд</t>
  </si>
  <si>
    <t>МУ ЗАТО Северск "СОШ 87"</t>
  </si>
  <si>
    <t>шкаф пекарский</t>
  </si>
  <si>
    <t>электромясорубка</t>
  </si>
  <si>
    <t>МУ ЗАТО Северск "СОШ 88"</t>
  </si>
  <si>
    <t>посудомоечная машина</t>
  </si>
  <si>
    <t>МУ ЗАТО Северск "СОШ 89"</t>
  </si>
  <si>
    <t>персональный компьютер</t>
  </si>
  <si>
    <t>МУ ЗАТО Северск "СОШ 90"</t>
  </si>
  <si>
    <t>МУ ЗАТО Северск "СОШ 193"</t>
  </si>
  <si>
    <t>МОУ"Северский физико-математический лицей"</t>
  </si>
  <si>
    <t>МУ ЗАТО Северск "СОШ 196"</t>
  </si>
  <si>
    <t>протирочная машина</t>
  </si>
  <si>
    <t>МУ ЗАТО Северск "СОШ 197"</t>
  </si>
  <si>
    <t>МУ ЗАТО Северск "СОШ 198"</t>
  </si>
  <si>
    <t>МОУ "Северский общеобразовательный лицей"</t>
  </si>
  <si>
    <t>МОУ "Самусьский лицей им. В.В.Пекарского"</t>
  </si>
  <si>
    <t>холодильный шкаф</t>
  </si>
  <si>
    <t>МУ ЗАТО Северск"Орловская СОШ"</t>
  </si>
  <si>
    <t>автобус КАВЗ-397653УТ</t>
  </si>
  <si>
    <t>МУ "Детская художеств. школа"</t>
  </si>
  <si>
    <t>мольберты</t>
  </si>
  <si>
    <t>кресло компьютерное</t>
  </si>
  <si>
    <t>ПТЭЭП</t>
  </si>
  <si>
    <t>музыкальные инструменты</t>
  </si>
  <si>
    <t>сканирующий прожектор</t>
  </si>
  <si>
    <t>0/4</t>
  </si>
  <si>
    <t>следящий прожектор-пушка</t>
  </si>
  <si>
    <t>вращающаяся голова</t>
  </si>
  <si>
    <t>0/6</t>
  </si>
  <si>
    <t>прожектор линзовый</t>
  </si>
  <si>
    <t>0/20</t>
  </si>
  <si>
    <t>лампа КГМ-220-1100-1</t>
  </si>
  <si>
    <t>0/34</t>
  </si>
  <si>
    <t>фильтр цветной</t>
  </si>
  <si>
    <t>монитор аккустический</t>
  </si>
  <si>
    <t>0/2</t>
  </si>
  <si>
    <t>усилитель мощности</t>
  </si>
  <si>
    <t>0/3</t>
  </si>
  <si>
    <t>эквалайзер</t>
  </si>
  <si>
    <t>подаватель обратной связи</t>
  </si>
  <si>
    <t>микрофон динамический</t>
  </si>
  <si>
    <t>микрофон подвесной</t>
  </si>
  <si>
    <t>радиомикрофон</t>
  </si>
  <si>
    <t>радиомикрофон головной</t>
  </si>
  <si>
    <t>пульт микшерный</t>
  </si>
  <si>
    <t>пульт микшерный выездной</t>
  </si>
  <si>
    <t>синтезатор</t>
  </si>
  <si>
    <t>монитор аккустический студ.</t>
  </si>
  <si>
    <t>аккустическая система</t>
  </si>
  <si>
    <t>0/14</t>
  </si>
  <si>
    <t>компрессор-лимиттер</t>
  </si>
  <si>
    <t>кресла зрительного зала</t>
  </si>
  <si>
    <t>0/250</t>
  </si>
  <si>
    <t>МОУ Детская музыкальная школа</t>
  </si>
  <si>
    <t>Предписание</t>
  </si>
  <si>
    <t>МУ ЦДОД "Поиск"</t>
  </si>
  <si>
    <t>МОУ ЗАТО Северск ДОД СДЮСШОР лёгкой атлетики</t>
  </si>
  <si>
    <t>Шест для прыжков в высоту с шестом</t>
  </si>
  <si>
    <t>вновь приобретаемый-1шт.</t>
  </si>
  <si>
    <t>Стойка для прыжков в высоту</t>
  </si>
  <si>
    <t>вновь приобретаемая-1шт.</t>
  </si>
  <si>
    <t>Барьеры</t>
  </si>
  <si>
    <t>вновь приобретаемые-16шт.</t>
  </si>
  <si>
    <t>МОУ ЗАТО Северск ДОД СДЮСШОР гимнастики им. Р.Кузнецова</t>
  </si>
  <si>
    <t>Конь гимнастический прыжковый "Пегас" ФИЖ-J&amp;F</t>
  </si>
  <si>
    <t>приобретаемый на замену</t>
  </si>
  <si>
    <t>Бревно соревновательное с ударной гасящей системой  ФИЖ-J&amp;F</t>
  </si>
  <si>
    <t>вновь приобретаемое-1шт.</t>
  </si>
  <si>
    <t xml:space="preserve">Брусья мужские Олимпийские </t>
  </si>
  <si>
    <t>вновь приобретаемые</t>
  </si>
  <si>
    <t>со стеклопластиковыми жердями (Россия)</t>
  </si>
  <si>
    <t>1 шт.</t>
  </si>
  <si>
    <t>Разбег для опорных прыжков, ФИЖ-J&amp;F</t>
  </si>
  <si>
    <t>вновь приобретаемый-2шт.</t>
  </si>
  <si>
    <t>Маты-колодцы для ям приземления (100х100х70см)</t>
  </si>
  <si>
    <t>вновь приобретаемые-185шт.</t>
  </si>
  <si>
    <t>МОУ ЗАТО Северск ДОД СДЮСШОР "Янтарь"</t>
  </si>
  <si>
    <t>Велосипеды</t>
  </si>
  <si>
    <t>вновь приобретаемые-5шт.</t>
  </si>
  <si>
    <t>Коньки беговые</t>
  </si>
  <si>
    <t>вновь приобретаемые-10шт.</t>
  </si>
  <si>
    <t>Коньки роликовые</t>
  </si>
  <si>
    <t>Велотренажеры специальные</t>
  </si>
  <si>
    <t>вновь приобретаемые-4шт.</t>
  </si>
  <si>
    <t>Манекены комплект</t>
  </si>
  <si>
    <t>вновь приобретаемые-8шт..</t>
  </si>
  <si>
    <t>Штанга для соревнований</t>
  </si>
  <si>
    <t>вновь приобретаемая-2шт.</t>
  </si>
  <si>
    <t xml:space="preserve">Тренажеры </t>
  </si>
  <si>
    <t>вновь приобретаемые-4вида</t>
  </si>
  <si>
    <t>Мешки боксерские</t>
  </si>
  <si>
    <t>Маты гимнастические</t>
  </si>
  <si>
    <t>МОУ ЗАТО Северск ДОД СДЮСШОР "Лидер"</t>
  </si>
  <si>
    <t>Табло электронное универсальное для игровых залов</t>
  </si>
  <si>
    <t>Винтовка пневматическая, калибр 4,5мм "Файнверкбаун"</t>
  </si>
  <si>
    <t>Пистолет, калибр 4,5мм"Файнверкбаун"</t>
  </si>
  <si>
    <t>Волейбольное оборудование (стойки с крепл.сетки, сетка, судейская вышка)</t>
  </si>
  <si>
    <t>Ворота для залов (в комплекте)</t>
  </si>
  <si>
    <t>вновь приобретаемые-1шт.</t>
  </si>
  <si>
    <t>Баскетбольное оборудование</t>
  </si>
  <si>
    <t>МОУ ЗАТО Северск ДОД СДЮСШОР им. Л.Егоровой</t>
  </si>
  <si>
    <t>Вентилятор вытяжной из зала бассейна</t>
  </si>
  <si>
    <t>CL- электрод для бассейна</t>
  </si>
  <si>
    <t>Винтовки БИ</t>
  </si>
  <si>
    <t>вновь приобретаемые-3шт.</t>
  </si>
  <si>
    <t>Лыжи</t>
  </si>
  <si>
    <t>приобретаемые на замену</t>
  </si>
  <si>
    <t>лифты для муниципального жилищного фонда</t>
  </si>
  <si>
    <t>ГОСТ 22011-95 (0/10)</t>
  </si>
  <si>
    <t>Здравоохранение и спорт (всего по разделу)</t>
  </si>
  <si>
    <t xml:space="preserve">датчик УЗИ 8565 конвенс-й
мультичастотный </t>
  </si>
  <si>
    <t>А.И.Парфененко</t>
  </si>
  <si>
    <t>А.П.Абрамов</t>
  </si>
  <si>
    <t>Световое оборудование(комплекс)</t>
  </si>
  <si>
    <t>Автобус "Аврора" ПАЗ-4230 30 мест</t>
  </si>
  <si>
    <t>Микроавтобус "Газель"</t>
  </si>
  <si>
    <t xml:space="preserve">Театральные кресла </t>
  </si>
  <si>
    <t>408/792</t>
  </si>
  <si>
    <t>Занавес сценический</t>
  </si>
  <si>
    <t>Кондиционер для зрит. зала</t>
  </si>
  <si>
    <t>409/793</t>
  </si>
  <si>
    <t>компьютер</t>
  </si>
  <si>
    <t>автобус</t>
  </si>
  <si>
    <t>швейная машина</t>
  </si>
  <si>
    <t>кондиционеры</t>
  </si>
  <si>
    <t>Аттракцион "Детская железная дорога "</t>
  </si>
  <si>
    <t>Электромеханическая качалка-аттракцион</t>
  </si>
  <si>
    <t>компьютер (комплект)</t>
  </si>
  <si>
    <t>фотоаппарат цифровой</t>
  </si>
  <si>
    <t>микшерный пульт</t>
  </si>
  <si>
    <t>акустическая система</t>
  </si>
  <si>
    <t xml:space="preserve">мебель  шкафы, </t>
  </si>
  <si>
    <t>стулья мягкие</t>
  </si>
  <si>
    <t>5/0</t>
  </si>
  <si>
    <t>столы офисные</t>
  </si>
  <si>
    <t>6/0</t>
  </si>
  <si>
    <t>стулья офисные</t>
  </si>
  <si>
    <t>мягкая мебель</t>
  </si>
  <si>
    <t>электродрель</t>
  </si>
  <si>
    <t>Компьютер д/видеомонтажа</t>
  </si>
  <si>
    <t>вновь</t>
  </si>
  <si>
    <t>Микшерный пульт</t>
  </si>
  <si>
    <t>Мокрофон со стойкой PRO</t>
  </si>
  <si>
    <t>Свет. обор(прожект сканир)</t>
  </si>
  <si>
    <t>Швей маш профессиональная</t>
  </si>
  <si>
    <t>Сушуар</t>
  </si>
  <si>
    <t xml:space="preserve">компьютеры </t>
  </si>
  <si>
    <t>4/4</t>
  </si>
  <si>
    <t>мониторы LSD</t>
  </si>
  <si>
    <t>плазменная панель 42 дюйма</t>
  </si>
  <si>
    <t>принтер лазерный ч/б</t>
  </si>
  <si>
    <t>3/3</t>
  </si>
  <si>
    <t>принтер лазерный цветной</t>
  </si>
  <si>
    <t>DVD</t>
  </si>
  <si>
    <t xml:space="preserve">сканер </t>
  </si>
  <si>
    <t>программный пакет Windows XP</t>
  </si>
  <si>
    <t>прибор для измерения температуры и влажности</t>
  </si>
  <si>
    <t>мультимедиапроектор</t>
  </si>
  <si>
    <t>монтажный шкаф</t>
  </si>
  <si>
    <t>закупка музейных предметов и коллекций</t>
  </si>
  <si>
    <t>ящики для картотек музейного собрания</t>
  </si>
  <si>
    <t>стеллаж для хранения археологических коллекций</t>
  </si>
  <si>
    <t>комоды для хранения графики</t>
  </si>
  <si>
    <t xml:space="preserve">манекены плечевые и поясные </t>
  </si>
  <si>
    <t>витрины</t>
  </si>
  <si>
    <t>шкаф книжный</t>
  </si>
  <si>
    <t>стол письменный</t>
  </si>
  <si>
    <t>1/8</t>
  </si>
  <si>
    <t>шкаф для хранения реквизита</t>
  </si>
  <si>
    <t>1/10</t>
  </si>
  <si>
    <t>лестница-стремянка</t>
  </si>
  <si>
    <t>6/6</t>
  </si>
  <si>
    <t>зеркало в фойе</t>
  </si>
  <si>
    <t>1/1</t>
  </si>
  <si>
    <t>пуфики и банкетки в фойе</t>
  </si>
  <si>
    <t>20/10</t>
  </si>
  <si>
    <t>журнальные столики в экспозицию</t>
  </si>
  <si>
    <t>10/15</t>
  </si>
  <si>
    <t>стулья в конференц-зал</t>
  </si>
  <si>
    <t>50/35</t>
  </si>
  <si>
    <t>стулья детские для работы с дошкольниками</t>
  </si>
  <si>
    <t>шкаф-купе</t>
  </si>
  <si>
    <t>фонарь-кобра на запасный выход</t>
  </si>
  <si>
    <t>колпак стеклянный</t>
  </si>
  <si>
    <t>оградительные стойки</t>
  </si>
  <si>
    <t>экспозиционное комплексное оборудование</t>
  </si>
  <si>
    <t>3 шт/3 шт</t>
  </si>
  <si>
    <t>монитор</t>
  </si>
  <si>
    <t>принтер</t>
  </si>
  <si>
    <t>2 шт/2 шт</t>
  </si>
  <si>
    <t>книжные стеллажи(метал.)</t>
  </si>
  <si>
    <t>46 шт/0 шт</t>
  </si>
  <si>
    <t>компьютерные столы для ч/з</t>
  </si>
  <si>
    <t>6 шт/0 шт</t>
  </si>
  <si>
    <t>стулья офисные для ч/з</t>
  </si>
  <si>
    <t>радиотелефон</t>
  </si>
  <si>
    <t>1 шт/1 шт</t>
  </si>
  <si>
    <t>Сервер</t>
  </si>
  <si>
    <t>1/вновь, 1/замена</t>
  </si>
  <si>
    <t>Сканер ручной</t>
  </si>
  <si>
    <t>2/вновь,   1/замена</t>
  </si>
  <si>
    <t>12/вновь,   1/замена</t>
  </si>
  <si>
    <t>Копировальный аппарат</t>
  </si>
  <si>
    <t>1/замена</t>
  </si>
  <si>
    <t>Модем для передачи ч/з Интерет налоговой отчетности</t>
  </si>
  <si>
    <t>1/вновь</t>
  </si>
  <si>
    <t>Сетевой коммутатор 8-портов</t>
  </si>
  <si>
    <t>Сетевой коммутатор 48-портов</t>
  </si>
  <si>
    <t>холодильник</t>
  </si>
  <si>
    <t>Стулья</t>
  </si>
  <si>
    <t>10/вновь,   39/замена</t>
  </si>
  <si>
    <t>Резак для бумаги</t>
  </si>
  <si>
    <t>Пылесосы</t>
  </si>
  <si>
    <t>6/замена</t>
  </si>
  <si>
    <t>11/2</t>
  </si>
  <si>
    <t>коммутатор (на 8 номеров)</t>
  </si>
  <si>
    <t>факс</t>
  </si>
  <si>
    <t>источник бесперебойного питания</t>
  </si>
  <si>
    <t>15/0</t>
  </si>
  <si>
    <t>сервер</t>
  </si>
  <si>
    <t>МУ ЦГБ</t>
  </si>
  <si>
    <t>МУ ЦДБ</t>
  </si>
  <si>
    <t>МУ "Музей г.Северска"</t>
  </si>
  <si>
    <t xml:space="preserve">МУ "Самуський  центр культуры". </t>
  </si>
  <si>
    <t>МУ "МТ "Наш мир"</t>
  </si>
  <si>
    <t>МУ "СМТ"</t>
  </si>
  <si>
    <t>Северский природный парк</t>
  </si>
  <si>
    <t>0900</t>
  </si>
  <si>
    <t>0901</t>
  </si>
  <si>
    <t xml:space="preserve">ФГУЗ ЦМСЧ № 81 ФМБА России </t>
  </si>
  <si>
    <t xml:space="preserve">Самуськая больница ФГУ "СОМЦ Росздрава" </t>
  </si>
  <si>
    <t>МУ "Центр жилищных субсидий"</t>
  </si>
  <si>
    <t>Заместитель Главы Администрации ЗАТО Северск по финансам - начальник Финансового управления</t>
  </si>
  <si>
    <t xml:space="preserve">итого </t>
  </si>
  <si>
    <t>итого</t>
  </si>
  <si>
    <t xml:space="preserve">УЖКХ ТиС </t>
  </si>
  <si>
    <t>5 шт/5 шт</t>
  </si>
  <si>
    <t>И.о.Главы Администрации ЗАТО Северск</t>
  </si>
  <si>
    <t>Приложение № 3</t>
  </si>
  <si>
    <t>1/0, участие в проекте "Школьный автобус" на условиях софинансирования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</si>
  <si>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</si>
  <si>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</si>
  <si>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</si>
  <si>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</si>
  <si>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</si>
  <si>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</si>
  <si>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</si>
  <si>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</si>
  <si>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</si>
  <si>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</si>
  <si>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</si>
  <si>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</si>
  <si>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</si>
  <si>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</si>
  <si>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</si>
  <si>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</si>
  <si>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</si>
  <si>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</si>
  <si>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</si>
  <si>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</si>
  <si>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</si>
  <si>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</si>
  <si>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</si>
  <si>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</si>
  <si>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</si>
  <si>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</si>
  <si>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</si>
  <si>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</si>
  <si>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</si>
  <si>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</si>
  <si>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</si>
  <si>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</si>
  <si>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</si>
  <si>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</si>
  <si>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</si>
  <si>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</si>
  <si>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</si>
  <si>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</si>
  <si>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</si>
  <si>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</si>
  <si>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</si>
  <si>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</si>
  <si>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</si>
  <si>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</si>
  <si>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</si>
  <si>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</si>
  <si>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</si>
  <si>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</si>
  <si>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</si>
  <si>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</si>
  <si>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</si>
  <si>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2.60.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</si>
  <si>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</si>
  <si>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</si>
  <si>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</si>
  <si>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</si>
  <si>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</si>
  <si>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</si>
  <si>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</si>
  <si>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</si>
  <si>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</si>
  <si>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2.61.</t>
  </si>
  <si>
    <t>2.62.</t>
  </si>
  <si>
    <t>2.63.</t>
  </si>
  <si>
    <t>2.64.</t>
  </si>
  <si>
    <t>2.65.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</si>
  <si>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</si>
  <si>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</si>
  <si>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</si>
  <si>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</si>
  <si>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</si>
  <si>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</si>
  <si>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</si>
  <si>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</si>
  <si>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</si>
  <si>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</si>
  <si>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5.</t>
  </si>
  <si>
    <t>5.1.</t>
  </si>
  <si>
    <t>Фактическое наличие оборудо-вания на 01.01.07, шт.</t>
  </si>
  <si>
    <t>Потреб-ность в оборудовании по нормативам, шт.</t>
  </si>
  <si>
    <t>Недоста-ток оборудования, шт.                                 (ст.7 - ст.5)</t>
  </si>
  <si>
    <t>Основание (цель) закупки оборудования   (указать : вновь приобретаемое ________ шт.   /на замену _________шт)</t>
  </si>
  <si>
    <t>Количество планируемого к приобрете-нию оборудова-ния в 2007 году, шт. (контроль: не более, чем (ст.8+ст.6))</t>
  </si>
  <si>
    <t>Неиспользован. средства на 01.01.07 г.</t>
  </si>
  <si>
    <t>МУ ДОД "Центр детского творчества."</t>
  </si>
  <si>
    <t>МУ "Театр для детей и юношества"</t>
  </si>
  <si>
    <t>к письму от 30.11.2006 №01/106</t>
  </si>
  <si>
    <t xml:space="preserve">Оборудование и инвентарь МДОУ "Детский сад №1". </t>
  </si>
  <si>
    <t xml:space="preserve">'Оборудование и инвентарьМДОУ "Детский сад №7". </t>
  </si>
  <si>
    <t xml:space="preserve">'Оборудование и инвентарьМДОУ КВ "Детский сад №10". </t>
  </si>
  <si>
    <t xml:space="preserve">'Оборудование и инвентарьМДОУ "Детский сад №11". </t>
  </si>
  <si>
    <t xml:space="preserve">'Оборудование и инвентарьМДОУ "Детский сад №16". </t>
  </si>
  <si>
    <t xml:space="preserve">'Оборудование и инвентарьМДОУ "Детский сад №17". </t>
  </si>
  <si>
    <t xml:space="preserve">'Оборудование и инвентарьМДОУ  КВ "Детский сад №18". </t>
  </si>
  <si>
    <t xml:space="preserve">'Оборудование и инвентарь МДОУ "Детский сад №19". </t>
  </si>
  <si>
    <t xml:space="preserve">'Оборудование и инвентарь МДОУ  КВ "Детский сад №20". </t>
  </si>
  <si>
    <t xml:space="preserve">'Оборудование и инвентарь МДОУ "Детский сад №25". </t>
  </si>
  <si>
    <t xml:space="preserve">'Оборудование и инвентарь МДОУ  КВ "Детский сад №27". </t>
  </si>
  <si>
    <t xml:space="preserve">'Оборудование и инвентарь МДОУ  КВ "Детский сад №28". </t>
  </si>
  <si>
    <t xml:space="preserve"> 'Оборудование и инвентарь МДОУ  КВ "Детский сад №30". </t>
  </si>
  <si>
    <t xml:space="preserve">'Оборудование и инвентарь МДОУ "Детский сад №31". </t>
  </si>
  <si>
    <t xml:space="preserve">'Оборудование и инвентарь МДОУ "Детский сад №34". </t>
  </si>
  <si>
    <t xml:space="preserve">'Оборудование и инвентарь МДОУ КВ "Детский сад №35". </t>
  </si>
  <si>
    <t xml:space="preserve">'Оборудование и инвентарь МДОУ "Детский сад №37". </t>
  </si>
  <si>
    <t xml:space="preserve">'Оборудование и инвентарь МДОУ "Детский сад №40". </t>
  </si>
  <si>
    <t xml:space="preserve"> 'Оборудование и инвентарь МДОУ "Детский сад №44".</t>
  </si>
  <si>
    <t xml:space="preserve">'Оборудование и инвентарь МДОУ "Детский сад №45". </t>
  </si>
  <si>
    <t xml:space="preserve"> 'Оборудование и инвентарь МДОУ  КВ "Детский сад №47". </t>
  </si>
  <si>
    <t>'Оборудование и инвентарь МДОУ "Детский сад №48"</t>
  </si>
  <si>
    <t xml:space="preserve">'Оборудование и инвентарь МДОУ "Детский сад №50". </t>
  </si>
  <si>
    <t xml:space="preserve">'Оборудование и инвентарь МДОУ "Детский сад №52". </t>
  </si>
  <si>
    <t xml:space="preserve">'Оборудование и инвентарь МДОУ "Детский сад №53". </t>
  </si>
  <si>
    <t xml:space="preserve">'Оборудование и инвентарь МДОУ "Детский сад №54". </t>
  </si>
  <si>
    <t xml:space="preserve">'Оборудование и инвентарь МДОУ "Детский сад №55". </t>
  </si>
  <si>
    <t xml:space="preserve">'Оборудование и инвентарь МДОУ "Детский сад №56". </t>
  </si>
  <si>
    <t xml:space="preserve">'Оборудование и инвентарь МДОУ "Детский сад №57". </t>
  </si>
  <si>
    <t xml:space="preserve"> 'Оборудование и инвентарь МДОУ "Детский сад №58". </t>
  </si>
  <si>
    <t>'Оборудование и инвентарь МДОУ "Детский сад №59".</t>
  </si>
  <si>
    <t xml:space="preserve">'Оборудование и инвентарь МДОУ "Детский сад №60". </t>
  </si>
  <si>
    <t>'Оборудование и инвентарь МУ ЗАТО Северск "СОШ №76"</t>
  </si>
  <si>
    <t>'Оборудование и инвентарь МОУ "Северская гимназия"</t>
  </si>
  <si>
    <t>'Оборудование и инвентарь МУ ЗАТО Северск "СОШ №78"</t>
  </si>
  <si>
    <t>Оборудование и инвентарь 'МУ "Вечерняя (с) ОСШ №79"</t>
  </si>
  <si>
    <t>Оборудование и инвентарь 'МУ ЗАТО Северск "СОШ 80"</t>
  </si>
  <si>
    <t>Оборудование и инвентарь 'МУ ЗАТО Северск "СОШ 81"</t>
  </si>
  <si>
    <t>Оборудование и инвентарь 'МУ ЗАТО Северск "СОШ 83"</t>
  </si>
  <si>
    <t xml:space="preserve"> 'Оборудование и инвентарь 'МУ ЗАТО Северск "СОШ 84"</t>
  </si>
  <si>
    <t>Оборудование и инвентарь 'МУ ЗАТО Северск "СОШ 85"</t>
  </si>
  <si>
    <t>Оборудование и инвентарь 'МУ ЗАТО Северск "СОШ 86"</t>
  </si>
  <si>
    <t>Оборудование и инвентарь 'МУ ЗАТО Северск "СОШ 87"</t>
  </si>
  <si>
    <t>Оборудование и инвентарь 'МУ ЗАТО Северск "СОШ 88"</t>
  </si>
  <si>
    <t>Оборудование и инвентарь 'МУ ЗАТО Северск "СОШ 89"</t>
  </si>
  <si>
    <t>Оборудование и инвентарь 'МУ ЗАТО Северск "СОШ 90"</t>
  </si>
  <si>
    <t>Оборудование и инвентарь 'МУ ЗАТО Северск "СОШ 193"</t>
  </si>
  <si>
    <t>Оборудование и инвентарь 'МОУ"Северский физико-математический лицей"</t>
  </si>
  <si>
    <t>Оборудование и инвентарь 'МУ ЗАТО Северск "СОШ 196"</t>
  </si>
  <si>
    <t>Оборудование и инвентарь 'МУ ЗАТО Северск "СОШ 197"</t>
  </si>
  <si>
    <t>Оборудование и инвентарь 'МУ ЗАТО Северск "СОШ 198"</t>
  </si>
  <si>
    <t>Оборудование и инвентарь 'МОУ "Северский общеобразовательный лицей"</t>
  </si>
  <si>
    <t>Оборудование и инвентарь 'МОУ "Самусьский лицей им. В.В.Пекарского"</t>
  </si>
  <si>
    <t>Оборудование и инвентарь 'МУ ЗАТО Северск"Орловская СОШ"</t>
  </si>
  <si>
    <t>Оборудование и инвентарь 'МУ ДОД "Центр детского творчества."</t>
  </si>
  <si>
    <t>Оборудование и инвентарь 'МОУ Детская музыкальная школа</t>
  </si>
  <si>
    <t>Оборудование и инвентарь 'МУ ЦДОД "Поиск"</t>
  </si>
  <si>
    <t>Оборудование и инвентарь 'МОУ ЗАТО Северск ДОД СДЮСШОР лёгкой атлетики</t>
  </si>
  <si>
    <t>Оборудование и инвентарь'МОУ ЗАТО Северск ДОД СДЮСШОР гимнастики им. Р.Кузнецова</t>
  </si>
  <si>
    <t>Оборудование и инвентарь 'МОУ ЗАТО Северск ДОД СДЮСШОР "Янтарь"</t>
  </si>
  <si>
    <t>Оборудование и инвентарь 'МОУ ЗАТО Северск ДОД СДЮСШОР "Лидер"</t>
  </si>
  <si>
    <t>Оборудование и инвентарь 'МУ ЦГБ</t>
  </si>
  <si>
    <t>Оборудование и инвентарь 'МУ ЦДБ</t>
  </si>
  <si>
    <t>Оборудование и инвентарь 'МУ "Музей г.Северска"</t>
  </si>
  <si>
    <t>Оборудование и инвентарь 'МУ "МТ "Наш мир"</t>
  </si>
  <si>
    <t>Оборудование и инвентарь 'МУ "Театр для детей и юношества"</t>
  </si>
  <si>
    <t>Оборудование и инвентарь МУ 'Северский природный парк</t>
  </si>
  <si>
    <t>Оборудование и инвентарь 'МУ "Северский музыкальный театр"</t>
  </si>
  <si>
    <t xml:space="preserve">'Оборудование и инвентарь МДОУ  КВ "Детский сад №4". </t>
  </si>
  <si>
    <t xml:space="preserve">                                                                                 к Решению Думы ЗАТО Северск</t>
  </si>
  <si>
    <t>Наименование</t>
  </si>
  <si>
    <t>Раздел, подраздел</t>
  </si>
  <si>
    <t>План 2007 года</t>
  </si>
  <si>
    <t>1</t>
  </si>
  <si>
    <t>УЖКХ ТиС (лифты для жилых домов)</t>
  </si>
  <si>
    <t xml:space="preserve">                                                                                 от_______________2006 №____</t>
  </si>
  <si>
    <t>Приложение 13</t>
  </si>
  <si>
    <t>Приобретение оборудования  за счет субвенции  федерального бюджета, в том числе:</t>
  </si>
  <si>
    <t xml:space="preserve"> "Жилищно-коммунальное хозяйство". </t>
  </si>
  <si>
    <t>"Образование"</t>
  </si>
  <si>
    <t xml:space="preserve">Итого по разделу  "Жилищно-коммунальное хозяйство"  </t>
  </si>
  <si>
    <t xml:space="preserve">'Оборудование и инвентарьМДОУ  КВ "Детский сад № 6". </t>
  </si>
  <si>
    <t>"Общее образование", в том числе:</t>
  </si>
  <si>
    <t>Оборудование и инвентарь 'МУ "Детская художественная школа"</t>
  </si>
  <si>
    <t xml:space="preserve">Итого по разделу  "Образование"  </t>
  </si>
  <si>
    <t xml:space="preserve"> "Культура, кинематография , средства массовой информации".</t>
  </si>
  <si>
    <t>Итого по разделу  ""Культура, кинематография , средства массовой информации"</t>
  </si>
  <si>
    <t>МУ "Самусьский центр культуры"</t>
  </si>
  <si>
    <t>Всего приобретение оборудования  за счет субвенции  федерального бюджета  ЗАТО Северск</t>
  </si>
  <si>
    <t xml:space="preserve">Итого по подразделу  "Общее образование"  </t>
  </si>
  <si>
    <t>Управление образования Администрации ЗАТО Северск -  общеобразовательные учреждения</t>
  </si>
  <si>
    <t xml:space="preserve">Управление образования Администрации ЗАТО Северск - подведомственные муниципальные учреждения дополнительного образования детей </t>
  </si>
  <si>
    <t>(тыс. руб.)</t>
  </si>
  <si>
    <t xml:space="preserve">Приобретение и модернизация оборудования  и предметов длительного пользования                                                         ЗАТО Северск на 2007 год </t>
  </si>
  <si>
    <t>Управление образования  Администрации ЗАТО Северск -  дошкольные  образовательные учреждения</t>
  </si>
  <si>
    <t>Ольга Владимировна Балацкая</t>
  </si>
  <si>
    <t>77 38 59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</si>
</sst>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1" xfId="18" applyFont="1" applyBorder="1" applyAlignment="1">
      <alignment horizontal="right"/>
      <protection/>
    </xf>
    <xf numFmtId="0" fontId="4" fillId="2" borderId="0" xfId="18" applyFont="1" applyFill="1">
      <alignment/>
      <protection/>
    </xf>
    <xf numFmtId="0" fontId="4" fillId="3" borderId="0" xfId="18" applyFont="1" applyFill="1">
      <alignment/>
      <protection/>
    </xf>
    <xf numFmtId="0" fontId="4" fillId="0" borderId="0" xfId="18" applyFont="1" applyAlignment="1">
      <alignment horizontal="left" wrapText="1"/>
      <protection/>
    </xf>
    <xf numFmtId="49" fontId="4" fillId="0" borderId="0" xfId="18" applyNumberFormat="1" applyFont="1" applyAlignment="1">
      <alignment horizontal="center"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/>
      <protection/>
    </xf>
    <xf numFmtId="0" fontId="5" fillId="0" borderId="0" xfId="18" applyFont="1">
      <alignment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 wrapText="1"/>
      <protection/>
    </xf>
    <xf numFmtId="49" fontId="4" fillId="0" borderId="1" xfId="18" applyNumberFormat="1" applyFont="1" applyBorder="1" applyAlignment="1">
      <alignment horizontal="center"/>
      <protection/>
    </xf>
    <xf numFmtId="0" fontId="4" fillId="0" borderId="1" xfId="18" applyFont="1" applyBorder="1" applyAlignment="1">
      <alignment/>
      <protection/>
    </xf>
    <xf numFmtId="0" fontId="4" fillId="4" borderId="1" xfId="18" applyFont="1" applyFill="1" applyBorder="1" applyAlignment="1">
      <alignment horizontal="left" wrapText="1"/>
      <protection/>
    </xf>
    <xf numFmtId="49" fontId="6" fillId="4" borderId="1" xfId="18" applyNumberFormat="1" applyFont="1" applyFill="1" applyBorder="1" applyAlignment="1">
      <alignment horizontal="center"/>
      <protection/>
    </xf>
    <xf numFmtId="0" fontId="4" fillId="4" borderId="1" xfId="18" applyFont="1" applyFill="1" applyBorder="1" applyAlignment="1">
      <alignment horizontal="right"/>
      <protection/>
    </xf>
    <xf numFmtId="0" fontId="4" fillId="4" borderId="1" xfId="18" applyFont="1" applyFill="1" applyBorder="1" applyAlignment="1">
      <alignment horizontal="center"/>
      <protection/>
    </xf>
    <xf numFmtId="0" fontId="4" fillId="4" borderId="1" xfId="18" applyFont="1" applyFill="1" applyBorder="1" applyAlignment="1">
      <alignment/>
      <protection/>
    </xf>
    <xf numFmtId="0" fontId="4" fillId="4" borderId="0" xfId="18" applyFont="1" applyFill="1">
      <alignment/>
      <protection/>
    </xf>
    <xf numFmtId="0" fontId="4" fillId="3" borderId="1" xfId="18" applyFont="1" applyFill="1" applyBorder="1" applyAlignment="1">
      <alignment horizontal="left" wrapText="1"/>
      <protection/>
    </xf>
    <xf numFmtId="49" fontId="6" fillId="3" borderId="1" xfId="18" applyNumberFormat="1" applyFont="1" applyFill="1" applyBorder="1" applyAlignment="1">
      <alignment horizontal="center"/>
      <protection/>
    </xf>
    <xf numFmtId="0" fontId="4" fillId="3" borderId="1" xfId="18" applyFont="1" applyFill="1" applyBorder="1" applyAlignment="1">
      <alignment horizontal="right"/>
      <protection/>
    </xf>
    <xf numFmtId="0" fontId="4" fillId="3" borderId="1" xfId="18" applyFont="1" applyFill="1" applyBorder="1" applyAlignment="1">
      <alignment horizontal="center"/>
      <protection/>
    </xf>
    <xf numFmtId="0" fontId="4" fillId="3" borderId="1" xfId="18" applyFont="1" applyFill="1" applyBorder="1" applyAlignment="1">
      <alignment/>
      <protection/>
    </xf>
    <xf numFmtId="0" fontId="4" fillId="2" borderId="1" xfId="18" applyFont="1" applyFill="1" applyBorder="1" applyAlignment="1">
      <alignment horizontal="left" wrapText="1"/>
      <protection/>
    </xf>
    <xf numFmtId="49" fontId="4" fillId="2" borderId="1" xfId="18" applyNumberFormat="1" applyFont="1" applyFill="1" applyBorder="1" applyAlignment="1">
      <alignment horizontal="center"/>
      <protection/>
    </xf>
    <xf numFmtId="0" fontId="4" fillId="2" borderId="1" xfId="18" applyFont="1" applyFill="1" applyBorder="1" applyAlignment="1">
      <alignment horizontal="right"/>
      <protection/>
    </xf>
    <xf numFmtId="0" fontId="4" fillId="2" borderId="1" xfId="18" applyFont="1" applyFill="1" applyBorder="1" applyAlignment="1">
      <alignment horizontal="center"/>
      <protection/>
    </xf>
    <xf numFmtId="0" fontId="4" fillId="2" borderId="1" xfId="18" applyFont="1" applyFill="1" applyBorder="1" applyAlignment="1">
      <alignment/>
      <protection/>
    </xf>
    <xf numFmtId="0" fontId="4" fillId="0" borderId="1" xfId="18" applyFont="1" applyBorder="1" applyAlignment="1">
      <alignment horizontal="left" wrapText="1"/>
      <protection/>
    </xf>
    <xf numFmtId="0" fontId="4" fillId="4" borderId="1" xfId="18" applyFont="1" applyFill="1" applyBorder="1" applyAlignment="1">
      <alignment horizontal="left"/>
      <protection/>
    </xf>
    <xf numFmtId="49" fontId="4" fillId="4" borderId="1" xfId="18" applyNumberFormat="1" applyFont="1" applyFill="1" applyBorder="1" applyAlignment="1">
      <alignment horizontal="center"/>
      <protection/>
    </xf>
    <xf numFmtId="0" fontId="4" fillId="3" borderId="1" xfId="18" applyFont="1" applyFill="1" applyBorder="1" applyAlignment="1">
      <alignment horizontal="left"/>
      <protection/>
    </xf>
    <xf numFmtId="49" fontId="4" fillId="3" borderId="1" xfId="18" applyNumberFormat="1" applyFont="1" applyFill="1" applyBorder="1" applyAlignment="1">
      <alignment horizontal="center"/>
      <protection/>
    </xf>
    <xf numFmtId="0" fontId="4" fillId="0" borderId="0" xfId="18" applyFont="1" applyFill="1">
      <alignment/>
      <protection/>
    </xf>
    <xf numFmtId="16" fontId="4" fillId="2" borderId="1" xfId="18" applyNumberFormat="1" applyFont="1" applyFill="1" applyBorder="1" applyAlignment="1">
      <alignment horizontal="center"/>
      <protection/>
    </xf>
    <xf numFmtId="0" fontId="4" fillId="2" borderId="1" xfId="18" applyFont="1" applyFill="1" applyBorder="1" applyAlignment="1">
      <alignment horizontal="left"/>
      <protection/>
    </xf>
    <xf numFmtId="49" fontId="6" fillId="2" borderId="1" xfId="18" applyNumberFormat="1" applyFont="1" applyFill="1" applyBorder="1" applyAlignment="1">
      <alignment horizontal="center"/>
      <protection/>
    </xf>
    <xf numFmtId="0" fontId="4" fillId="0" borderId="1" xfId="18" applyFont="1" applyBorder="1" applyAlignment="1">
      <alignment horizontal="left"/>
      <protection/>
    </xf>
    <xf numFmtId="49" fontId="6" fillId="0" borderId="1" xfId="18" applyNumberFormat="1" applyFont="1" applyBorder="1" applyAlignment="1">
      <alignment horizontal="center"/>
      <protection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49" fontId="4" fillId="0" borderId="1" xfId="18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4" fillId="2" borderId="0" xfId="18" applyFont="1" applyFill="1" applyAlignment="1">
      <alignment horizontal="right"/>
      <protection/>
    </xf>
    <xf numFmtId="0" fontId="4" fillId="0" borderId="1" xfId="18" applyFont="1" applyFill="1" applyBorder="1" applyAlignment="1">
      <alignment horizontal="right"/>
      <protection/>
    </xf>
    <xf numFmtId="0" fontId="6" fillId="2" borderId="1" xfId="18" applyFont="1" applyFill="1" applyBorder="1" applyAlignment="1">
      <alignment horizontal="center"/>
      <protection/>
    </xf>
    <xf numFmtId="0" fontId="6" fillId="2" borderId="1" xfId="18" applyFont="1" applyFill="1" applyBorder="1" applyAlignment="1">
      <alignment horizontal="right"/>
      <protection/>
    </xf>
    <xf numFmtId="0" fontId="6" fillId="2" borderId="1" xfId="18" applyFont="1" applyFill="1" applyBorder="1" applyAlignment="1">
      <alignment/>
      <protection/>
    </xf>
    <xf numFmtId="0" fontId="9" fillId="0" borderId="0" xfId="0" applyFont="1" applyAlignment="1">
      <alignment/>
    </xf>
    <xf numFmtId="0" fontId="6" fillId="2" borderId="0" xfId="18" applyFont="1" applyFill="1">
      <alignment/>
      <protection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8" fontId="4" fillId="0" borderId="1" xfId="0" applyNumberFormat="1" applyFont="1" applyBorder="1" applyAlignment="1">
      <alignment/>
    </xf>
    <xf numFmtId="0" fontId="6" fillId="2" borderId="0" xfId="0" applyFont="1" applyFill="1" applyAlignment="1">
      <alignment horizontal="right"/>
    </xf>
    <xf numFmtId="0" fontId="6" fillId="2" borderId="0" xfId="18" applyFont="1" applyFill="1" applyAlignment="1">
      <alignment horizontal="right"/>
      <protection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2" fontId="4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0" fontId="9" fillId="0" borderId="1" xfId="0" applyFont="1" applyBorder="1" applyAlignment="1">
      <alignment horizontal="center"/>
    </xf>
    <xf numFmtId="0" fontId="4" fillId="4" borderId="1" xfId="18" applyFont="1" applyFill="1" applyBorder="1" applyAlignment="1">
      <alignment wrapText="1"/>
      <protection/>
    </xf>
    <xf numFmtId="0" fontId="4" fillId="4" borderId="1" xfId="18" applyFont="1" applyFill="1" applyBorder="1">
      <alignment/>
      <protection/>
    </xf>
    <xf numFmtId="0" fontId="4" fillId="3" borderId="1" xfId="18" applyFont="1" applyFill="1" applyBorder="1" applyAlignment="1">
      <alignment wrapText="1"/>
      <protection/>
    </xf>
    <xf numFmtId="0" fontId="4" fillId="3" borderId="1" xfId="18" applyFont="1" applyFill="1" applyBorder="1">
      <alignment/>
      <protection/>
    </xf>
    <xf numFmtId="0" fontId="4" fillId="2" borderId="1" xfId="18" applyFont="1" applyFill="1" applyBorder="1" applyAlignment="1">
      <alignment wrapText="1"/>
      <protection/>
    </xf>
    <xf numFmtId="0" fontId="4" fillId="2" borderId="1" xfId="18" applyFont="1" applyFill="1" applyBorder="1">
      <alignment/>
      <protection/>
    </xf>
    <xf numFmtId="0" fontId="4" fillId="0" borderId="1" xfId="18" applyFont="1" applyBorder="1">
      <alignment/>
      <protection/>
    </xf>
    <xf numFmtId="4" fontId="4" fillId="0" borderId="1" xfId="18" applyNumberFormat="1" applyFont="1" applyBorder="1" applyAlignment="1">
      <alignment/>
      <protection/>
    </xf>
    <xf numFmtId="2" fontId="4" fillId="0" borderId="1" xfId="18" applyNumberFormat="1" applyFont="1" applyBorder="1" applyAlignment="1">
      <alignment/>
      <protection/>
    </xf>
    <xf numFmtId="0" fontId="4" fillId="0" borderId="1" xfId="18" applyFont="1" applyBorder="1" applyAlignment="1">
      <alignment horizontal="left" wrapText="1" shrinkToFit="1"/>
      <protection/>
    </xf>
    <xf numFmtId="168" fontId="4" fillId="0" borderId="1" xfId="18" applyNumberFormat="1" applyFont="1" applyBorder="1" applyAlignment="1">
      <alignment/>
      <protection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18" applyFont="1" applyBorder="1">
      <alignment/>
      <protection/>
    </xf>
    <xf numFmtId="12" fontId="4" fillId="0" borderId="1" xfId="18" applyNumberFormat="1" applyFont="1" applyBorder="1" applyAlignment="1">
      <alignment horizontal="center"/>
      <protection/>
    </xf>
    <xf numFmtId="0" fontId="4" fillId="0" borderId="1" xfId="18" applyFont="1" applyBorder="1" applyAlignment="1">
      <alignment vertical="center" wrapText="1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left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left" vertical="center"/>
      <protection/>
    </xf>
    <xf numFmtId="49" fontId="4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horizontal="left" vertical="center" wrapText="1"/>
      <protection/>
    </xf>
    <xf numFmtId="0" fontId="4" fillId="4" borderId="1" xfId="0" applyNumberFormat="1" applyFont="1" applyFill="1" applyBorder="1" applyAlignment="1" applyProtection="1">
      <alignment horizontal="right" vertical="center"/>
      <protection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justify" wrapText="1"/>
      <protection/>
    </xf>
    <xf numFmtId="0" fontId="4" fillId="0" borderId="1" xfId="18" applyFont="1" applyBorder="1" applyAlignment="1">
      <alignment wrapText="1"/>
      <protection/>
    </xf>
    <xf numFmtId="0" fontId="4" fillId="0" borderId="1" xfId="18" applyFont="1" applyFill="1" applyBorder="1" applyAlignment="1">
      <alignment wrapText="1"/>
      <protection/>
    </xf>
    <xf numFmtId="0" fontId="4" fillId="5" borderId="1" xfId="18" applyFont="1" applyFill="1" applyBorder="1" applyAlignment="1">
      <alignment wrapText="1"/>
      <protection/>
    </xf>
    <xf numFmtId="49" fontId="4" fillId="5" borderId="1" xfId="18" applyNumberFormat="1" applyFont="1" applyFill="1" applyBorder="1" applyAlignment="1">
      <alignment horizontal="center"/>
      <protection/>
    </xf>
    <xf numFmtId="0" fontId="4" fillId="5" borderId="1" xfId="18" applyFont="1" applyFill="1" applyBorder="1" applyAlignment="1">
      <alignment horizontal="left" wrapText="1"/>
      <protection/>
    </xf>
    <xf numFmtId="0" fontId="4" fillId="5" borderId="1" xfId="18" applyFont="1" applyFill="1" applyBorder="1" applyAlignment="1">
      <alignment horizontal="right"/>
      <protection/>
    </xf>
    <xf numFmtId="0" fontId="4" fillId="5" borderId="1" xfId="18" applyFont="1" applyFill="1" applyBorder="1" applyAlignment="1">
      <alignment horizontal="center"/>
      <protection/>
    </xf>
    <xf numFmtId="49" fontId="4" fillId="0" borderId="1" xfId="18" applyNumberFormat="1" applyFont="1" applyBorder="1" applyAlignment="1">
      <alignment horizontal="center" wrapText="1"/>
      <protection/>
    </xf>
    <xf numFmtId="0" fontId="9" fillId="2" borderId="1" xfId="0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left" vertical="center" wrapText="1"/>
    </xf>
    <xf numFmtId="0" fontId="4" fillId="0" borderId="1" xfId="18" applyFont="1" applyFill="1" applyBorder="1">
      <alignment/>
      <protection/>
    </xf>
    <xf numFmtId="0" fontId="9" fillId="4" borderId="1" xfId="18" applyFont="1" applyFill="1" applyBorder="1" applyAlignment="1">
      <alignment horizontal="center"/>
      <protection/>
    </xf>
    <xf numFmtId="0" fontId="9" fillId="3" borderId="1" xfId="18" applyFont="1" applyFill="1" applyBorder="1" applyAlignment="1">
      <alignment horizontal="center"/>
      <protection/>
    </xf>
    <xf numFmtId="0" fontId="9" fillId="2" borderId="1" xfId="18" applyFont="1" applyFill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/>
      <protection/>
    </xf>
    <xf numFmtId="0" fontId="9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18" applyFont="1" applyBorder="1" applyAlignment="1">
      <alignment horizontal="center"/>
      <protection/>
    </xf>
    <xf numFmtId="0" fontId="9" fillId="5" borderId="1" xfId="18" applyFont="1" applyFill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4" fillId="0" borderId="2" xfId="18" applyFont="1" applyBorder="1" applyAlignment="1">
      <alignment horizontal="center"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0" fontId="4" fillId="0" borderId="2" xfId="18" applyFont="1" applyBorder="1" applyAlignment="1" quotePrefix="1">
      <alignment horizontal="center" vertical="center" wrapText="1"/>
      <protection/>
    </xf>
    <xf numFmtId="0" fontId="4" fillId="0" borderId="3" xfId="18" applyFont="1" applyBorder="1" applyAlignment="1">
      <alignment vertical="center" wrapText="1"/>
      <protection/>
    </xf>
    <xf numFmtId="0" fontId="4" fillId="2" borderId="1" xfId="0" applyFont="1" applyFill="1" applyBorder="1" applyAlignment="1" quotePrefix="1">
      <alignment horizontal="left"/>
    </xf>
    <xf numFmtId="0" fontId="4" fillId="2" borderId="1" xfId="18" applyFont="1" applyFill="1" applyBorder="1" applyAlignment="1" quotePrefix="1">
      <alignment horizontal="left"/>
      <protection/>
    </xf>
    <xf numFmtId="49" fontId="10" fillId="0" borderId="0" xfId="18" applyNumberFormat="1" applyFont="1" applyFill="1" applyAlignment="1">
      <alignment horizontal="center"/>
      <protection/>
    </xf>
    <xf numFmtId="0" fontId="10" fillId="0" borderId="0" xfId="18" applyFont="1" applyFill="1" applyAlignment="1">
      <alignment horizontal="left" wrapText="1"/>
      <protection/>
    </xf>
    <xf numFmtId="0" fontId="10" fillId="0" borderId="0" xfId="18" applyFont="1" applyFill="1" applyAlignment="1">
      <alignment/>
      <protection/>
    </xf>
    <xf numFmtId="0" fontId="10" fillId="0" borderId="0" xfId="18" applyFont="1" applyFill="1">
      <alignment/>
      <protection/>
    </xf>
    <xf numFmtId="49" fontId="10" fillId="0" borderId="0" xfId="18" applyNumberFormat="1" applyFont="1" applyFill="1" applyAlignment="1">
      <alignment horizontal="left"/>
      <protection/>
    </xf>
    <xf numFmtId="0" fontId="10" fillId="0" borderId="0" xfId="18" applyFont="1" applyFill="1" applyAlignment="1">
      <alignment horizontal="centerContinuous"/>
      <protection/>
    </xf>
    <xf numFmtId="0" fontId="10" fillId="0" borderId="0" xfId="18" applyFont="1" applyFill="1" applyAlignment="1">
      <alignment horizontal="right"/>
      <protection/>
    </xf>
    <xf numFmtId="49" fontId="10" fillId="0" borderId="1" xfId="18" applyNumberFormat="1" applyFont="1" applyFill="1" applyBorder="1" applyAlignment="1">
      <alignment horizontal="center"/>
      <protection/>
    </xf>
    <xf numFmtId="0" fontId="10" fillId="0" borderId="1" xfId="18" applyFont="1" applyFill="1" applyBorder="1" applyAlignment="1">
      <alignment horizontal="center"/>
      <protection/>
    </xf>
    <xf numFmtId="0" fontId="10" fillId="0" borderId="1" xfId="18" applyFont="1" applyFill="1" applyBorder="1" applyAlignment="1">
      <alignment horizontal="center" wrapText="1"/>
      <protection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18" applyFont="1" applyFill="1" applyBorder="1" applyAlignment="1">
      <alignment/>
      <protection/>
    </xf>
    <xf numFmtId="0" fontId="10" fillId="0" borderId="1" xfId="18" applyFont="1" applyFill="1" applyBorder="1" applyAlignment="1" quotePrefix="1">
      <alignment horizontal="left" wrapText="1"/>
      <protection/>
    </xf>
    <xf numFmtId="0" fontId="10" fillId="0" borderId="1" xfId="0" applyFont="1" applyFill="1" applyBorder="1" applyAlignment="1">
      <alignment/>
    </xf>
    <xf numFmtId="49" fontId="10" fillId="0" borderId="1" xfId="18" applyNumberFormat="1" applyFont="1" applyFill="1" applyBorder="1" applyAlignment="1" quotePrefix="1">
      <alignment horizontal="left" vertical="center" wrapText="1"/>
      <protection/>
    </xf>
    <xf numFmtId="0" fontId="10" fillId="0" borderId="1" xfId="0" applyFont="1" applyFill="1" applyBorder="1" applyAlignment="1" quotePrefix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168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0" fillId="0" borderId="0" xfId="18" applyFont="1" applyFill="1" applyAlignment="1" quotePrefix="1">
      <alignment horizontal="right"/>
      <protection/>
    </xf>
    <xf numFmtId="49" fontId="11" fillId="0" borderId="1" xfId="0" applyNumberFormat="1" applyFont="1" applyBorder="1" applyAlignment="1" quotePrefix="1">
      <alignment horizontal="left" vertical="center" wrapText="1"/>
    </xf>
    <xf numFmtId="49" fontId="10" fillId="0" borderId="1" xfId="0" applyNumberFormat="1" applyFont="1" applyFill="1" applyBorder="1" applyAlignment="1" quotePrefix="1">
      <alignment horizontal="left" vertical="center" wrapText="1"/>
    </xf>
    <xf numFmtId="49" fontId="10" fillId="0" borderId="1" xfId="0" applyNumberFormat="1" applyFont="1" applyFill="1" applyBorder="1" applyAlignment="1" quotePrefix="1">
      <alignment horizontal="left" vertical="justify"/>
    </xf>
    <xf numFmtId="49" fontId="10" fillId="0" borderId="1" xfId="0" applyNumberFormat="1" applyFont="1" applyFill="1" applyBorder="1" applyAlignment="1">
      <alignment horizontal="left" vertical="justify"/>
    </xf>
    <xf numFmtId="49" fontId="11" fillId="0" borderId="1" xfId="18" applyNumberFormat="1" applyFont="1" applyFill="1" applyBorder="1" applyAlignment="1">
      <alignment horizontal="center"/>
      <protection/>
    </xf>
    <xf numFmtId="0" fontId="11" fillId="0" borderId="1" xfId="18" applyFont="1" applyFill="1" applyBorder="1" applyAlignment="1" quotePrefix="1">
      <alignment horizontal="left" wrapText="1"/>
      <protection/>
    </xf>
    <xf numFmtId="0" fontId="11" fillId="0" borderId="1" xfId="18" applyFont="1" applyFill="1" applyBorder="1" applyAlignment="1">
      <alignment/>
      <protection/>
    </xf>
    <xf numFmtId="0" fontId="11" fillId="0" borderId="0" xfId="18" applyFont="1" applyFill="1">
      <alignment/>
      <protection/>
    </xf>
    <xf numFmtId="0" fontId="11" fillId="0" borderId="1" xfId="18" applyFont="1" applyFill="1" applyBorder="1" applyAlignment="1" quotePrefix="1">
      <alignment horizontal="left"/>
      <protection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49" fontId="11" fillId="0" borderId="1" xfId="18" applyNumberFormat="1" applyFont="1" applyFill="1" applyBorder="1" applyAlignment="1">
      <alignment horizontal="center" vertical="center"/>
      <protection/>
    </xf>
    <xf numFmtId="0" fontId="11" fillId="0" borderId="1" xfId="18" applyFont="1" applyFill="1" applyBorder="1" applyAlignment="1" quotePrefix="1">
      <alignment horizontal="left" vertical="center" wrapText="1"/>
      <protection/>
    </xf>
    <xf numFmtId="0" fontId="11" fillId="0" borderId="1" xfId="18" applyFont="1" applyFill="1" applyBorder="1" applyAlignment="1">
      <alignment vertical="center"/>
      <protection/>
    </xf>
    <xf numFmtId="0" fontId="11" fillId="0" borderId="0" xfId="18" applyFont="1" applyFill="1" applyAlignment="1">
      <alignment vertical="center"/>
      <protection/>
    </xf>
    <xf numFmtId="0" fontId="11" fillId="0" borderId="1" xfId="18" applyFont="1" applyFill="1" applyBorder="1" applyAlignment="1">
      <alignment horizontal="right"/>
      <protection/>
    </xf>
    <xf numFmtId="0" fontId="10" fillId="0" borderId="4" xfId="18" applyFont="1" applyFill="1" applyBorder="1" applyAlignment="1">
      <alignment horizontal="center" vertical="center" wrapText="1"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49" fontId="10" fillId="0" borderId="4" xfId="18" applyNumberFormat="1" applyFont="1" applyFill="1" applyBorder="1" applyAlignment="1">
      <alignment horizontal="center" vertical="center" wrapText="1"/>
      <protection/>
    </xf>
    <xf numFmtId="49" fontId="10" fillId="0" borderId="3" xfId="18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 quotePrefix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4" xfId="18" applyFont="1" applyBorder="1" applyAlignment="1">
      <alignment horizontal="left" vertical="center" wrapText="1"/>
      <protection/>
    </xf>
    <xf numFmtId="0" fontId="4" fillId="0" borderId="3" xfId="18" applyFont="1" applyBorder="1" applyAlignment="1">
      <alignment horizontal="left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5" fillId="0" borderId="0" xfId="18" applyFont="1" applyAlignment="1" quotePrefix="1">
      <alignment horizontal="center"/>
      <protection/>
    </xf>
    <xf numFmtId="49" fontId="4" fillId="0" borderId="4" xfId="18" applyNumberFormat="1" applyFont="1" applyBorder="1" applyAlignment="1">
      <alignment horizontal="center" vertical="center" wrapText="1"/>
      <protection/>
    </xf>
    <xf numFmtId="49" fontId="4" fillId="0" borderId="3" xfId="18" applyNumberFormat="1" applyFont="1" applyBorder="1" applyAlignment="1">
      <alignment horizontal="center" vertical="center" wrapText="1"/>
      <protection/>
    </xf>
    <xf numFmtId="0" fontId="4" fillId="0" borderId="4" xfId="18" applyFont="1" applyBorder="1" applyAlignment="1" quotePrefix="1">
      <alignment horizontal="left" vertical="center" wrapText="1"/>
      <protection/>
    </xf>
    <xf numFmtId="0" fontId="7" fillId="0" borderId="0" xfId="18" applyFont="1" applyAlignment="1">
      <alignment horizontal="center"/>
      <protection/>
    </xf>
    <xf numFmtId="0" fontId="4" fillId="0" borderId="5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0" fontId="4" fillId="0" borderId="4" xfId="18" applyFont="1" applyBorder="1" applyAlignment="1" quotePrefix="1">
      <alignment horizontal="center"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vertical="center" wrapText="1"/>
      <protection/>
    </xf>
    <xf numFmtId="0" fontId="4" fillId="0" borderId="3" xfId="18" applyFont="1" applyBorder="1" applyAlignment="1">
      <alignment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98 Обору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T150"/>
  <sheetViews>
    <sheetView tabSelected="1" zoomScale="90" zoomScaleNormal="90" zoomScaleSheetLayoutView="100" workbookViewId="0" topLeftCell="A5">
      <selection activeCell="A5" sqref="A5"/>
    </sheetView>
  </sheetViews>
  <sheetFormatPr defaultColWidth="9.00390625" defaultRowHeight="12.75" outlineLevelRow="1"/>
  <cols>
    <col min="1" max="1" width="13.375" style="148" customWidth="1"/>
    <col min="2" max="2" width="60.875" style="149" customWidth="1"/>
    <col min="3" max="3" width="14.125" style="150" customWidth="1"/>
    <col min="4" max="16384" width="10.25390625" style="151" customWidth="1"/>
  </cols>
  <sheetData>
    <row r="1" ht="15" customHeight="1" hidden="1"/>
    <row r="2" ht="15.75" hidden="1"/>
    <row r="3" ht="15.75" hidden="1"/>
    <row r="4" ht="15.75" hidden="1"/>
    <row r="5" spans="1:3" ht="15.75">
      <c r="A5" s="152"/>
      <c r="B5" s="153"/>
      <c r="C5" s="170" t="s">
        <v>529</v>
      </c>
    </row>
    <row r="6" spans="2:3" ht="15.75">
      <c r="B6" s="153"/>
      <c r="C6" s="154" t="s">
        <v>522</v>
      </c>
    </row>
    <row r="7" ht="15.75">
      <c r="C7" s="154" t="s">
        <v>528</v>
      </c>
    </row>
    <row r="8" spans="1:2" ht="15.75">
      <c r="A8" s="169"/>
      <c r="B8" s="169"/>
    </row>
    <row r="9" spans="1:3" ht="28.5" customHeight="1">
      <c r="A9" s="192" t="s">
        <v>546</v>
      </c>
      <c r="B9" s="193"/>
      <c r="C9" s="193"/>
    </row>
    <row r="10" ht="15.75">
      <c r="C10" s="154" t="s">
        <v>545</v>
      </c>
    </row>
    <row r="11" spans="1:3" ht="56.25" customHeight="1">
      <c r="A11" s="190" t="s">
        <v>524</v>
      </c>
      <c r="B11" s="188" t="s">
        <v>523</v>
      </c>
      <c r="C11" s="188" t="s">
        <v>525</v>
      </c>
    </row>
    <row r="12" spans="1:3" ht="39.75" customHeight="1" hidden="1">
      <c r="A12" s="191"/>
      <c r="B12" s="189"/>
      <c r="C12" s="194"/>
    </row>
    <row r="13" spans="1:3" s="150" customFormat="1" ht="15" customHeight="1">
      <c r="A13" s="155" t="s">
        <v>526</v>
      </c>
      <c r="B13" s="157">
        <v>2</v>
      </c>
      <c r="C13" s="156">
        <v>3</v>
      </c>
    </row>
    <row r="14" spans="1:3" s="150" customFormat="1" ht="38.25" customHeight="1">
      <c r="A14" s="155"/>
      <c r="B14" s="171" t="s">
        <v>530</v>
      </c>
      <c r="C14" s="156"/>
    </row>
    <row r="15" spans="1:3" s="178" customFormat="1" ht="21.75" customHeight="1">
      <c r="A15" s="175" t="s">
        <v>14</v>
      </c>
      <c r="B15" s="176" t="s">
        <v>531</v>
      </c>
      <c r="C15" s="177"/>
    </row>
    <row r="16" spans="1:3" ht="15.75">
      <c r="A16" s="155" t="s">
        <v>15</v>
      </c>
      <c r="B16" s="158" t="s">
        <v>527</v>
      </c>
      <c r="C16" s="159">
        <v>5750</v>
      </c>
    </row>
    <row r="17" spans="1:3" s="178" customFormat="1" ht="31.5">
      <c r="A17" s="175"/>
      <c r="B17" s="176" t="s">
        <v>533</v>
      </c>
      <c r="C17" s="177">
        <f>C16</f>
        <v>5750</v>
      </c>
    </row>
    <row r="18" spans="1:3" s="178" customFormat="1" ht="15.75">
      <c r="A18" s="175" t="s">
        <v>16</v>
      </c>
      <c r="B18" s="179" t="s">
        <v>532</v>
      </c>
      <c r="C18" s="177"/>
    </row>
    <row r="19" spans="1:3" ht="33" customHeight="1">
      <c r="A19" s="155" t="s">
        <v>17</v>
      </c>
      <c r="B19" s="172" t="s">
        <v>547</v>
      </c>
      <c r="C19" s="159">
        <f>SUM(C20:C53)</f>
        <v>1000</v>
      </c>
    </row>
    <row r="20" spans="1:3" ht="15.75" customHeight="1" hidden="1" outlineLevel="1">
      <c r="A20" s="155" t="s">
        <v>17</v>
      </c>
      <c r="B20" s="160" t="s">
        <v>453</v>
      </c>
      <c r="C20" s="159">
        <v>34</v>
      </c>
    </row>
    <row r="21" spans="1:3" ht="15.75" customHeight="1" hidden="1" outlineLevel="1">
      <c r="A21" s="155" t="s">
        <v>17</v>
      </c>
      <c r="B21" s="160" t="s">
        <v>521</v>
      </c>
      <c r="C21" s="159">
        <v>35</v>
      </c>
    </row>
    <row r="22" spans="1:3" ht="15.75" customHeight="1" hidden="1" outlineLevel="1">
      <c r="A22" s="155" t="s">
        <v>17</v>
      </c>
      <c r="B22" s="160" t="s">
        <v>534</v>
      </c>
      <c r="C22" s="159">
        <v>25</v>
      </c>
    </row>
    <row r="23" spans="1:3" ht="15.75" customHeight="1" hidden="1" outlineLevel="1">
      <c r="A23" s="155" t="s">
        <v>17</v>
      </c>
      <c r="B23" s="160" t="s">
        <v>454</v>
      </c>
      <c r="C23" s="159">
        <v>35</v>
      </c>
    </row>
    <row r="24" spans="1:3" ht="15.75" customHeight="1" hidden="1" outlineLevel="1">
      <c r="A24" s="155" t="s">
        <v>17</v>
      </c>
      <c r="B24" s="160" t="s">
        <v>455</v>
      </c>
      <c r="C24" s="159">
        <v>31</v>
      </c>
    </row>
    <row r="25" spans="1:3" ht="15.75" customHeight="1" hidden="1" outlineLevel="1">
      <c r="A25" s="155" t="s">
        <v>17</v>
      </c>
      <c r="B25" s="160" t="s">
        <v>456</v>
      </c>
      <c r="C25" s="159">
        <v>17</v>
      </c>
    </row>
    <row r="26" spans="1:3" ht="15.75" customHeight="1" hidden="1" outlineLevel="1">
      <c r="A26" s="155" t="s">
        <v>17</v>
      </c>
      <c r="B26" s="160" t="s">
        <v>457</v>
      </c>
      <c r="C26" s="159">
        <v>20</v>
      </c>
    </row>
    <row r="27" spans="1:3" ht="15.75" customHeight="1" hidden="1" outlineLevel="1">
      <c r="A27" s="155" t="s">
        <v>17</v>
      </c>
      <c r="B27" s="160" t="s">
        <v>458</v>
      </c>
      <c r="C27" s="159">
        <v>15</v>
      </c>
    </row>
    <row r="28" spans="1:3" ht="15.75" customHeight="1" hidden="1" outlineLevel="1">
      <c r="A28" s="155" t="s">
        <v>17</v>
      </c>
      <c r="B28" s="160" t="s">
        <v>459</v>
      </c>
      <c r="C28" s="159">
        <v>56</v>
      </c>
    </row>
    <row r="29" spans="1:3" ht="15.75" customHeight="1" hidden="1" outlineLevel="1">
      <c r="A29" s="155" t="s">
        <v>17</v>
      </c>
      <c r="B29" s="160" t="s">
        <v>460</v>
      </c>
      <c r="C29" s="159">
        <v>20</v>
      </c>
    </row>
    <row r="30" spans="1:3" ht="15.75" customHeight="1" hidden="1" outlineLevel="1">
      <c r="A30" s="155" t="s">
        <v>17</v>
      </c>
      <c r="B30" s="160" t="s">
        <v>461</v>
      </c>
      <c r="C30" s="159">
        <v>40</v>
      </c>
    </row>
    <row r="31" spans="1:3" ht="15.75" customHeight="1" hidden="1" outlineLevel="1">
      <c r="A31" s="155" t="s">
        <v>17</v>
      </c>
      <c r="B31" s="160" t="s">
        <v>462</v>
      </c>
      <c r="C31" s="159">
        <v>35</v>
      </c>
    </row>
    <row r="32" spans="1:3" ht="15.75" customHeight="1" hidden="1" outlineLevel="1">
      <c r="A32" s="155" t="s">
        <v>17</v>
      </c>
      <c r="B32" s="160" t="s">
        <v>463</v>
      </c>
      <c r="C32" s="159">
        <v>20</v>
      </c>
    </row>
    <row r="33" spans="1:3" ht="15.75" customHeight="1" hidden="1" outlineLevel="1">
      <c r="A33" s="155" t="s">
        <v>17</v>
      </c>
      <c r="B33" s="160" t="s">
        <v>464</v>
      </c>
      <c r="C33" s="159">
        <v>25</v>
      </c>
    </row>
    <row r="34" spans="1:3" ht="16.5" customHeight="1" hidden="1" outlineLevel="1">
      <c r="A34" s="155" t="s">
        <v>17</v>
      </c>
      <c r="B34" s="160" t="s">
        <v>465</v>
      </c>
      <c r="C34" s="159">
        <v>15</v>
      </c>
    </row>
    <row r="35" spans="1:3" ht="15.75" customHeight="1" hidden="1" outlineLevel="1">
      <c r="A35" s="155" t="s">
        <v>17</v>
      </c>
      <c r="B35" s="160" t="s">
        <v>466</v>
      </c>
      <c r="C35" s="159">
        <v>20</v>
      </c>
    </row>
    <row r="36" spans="1:3" ht="15.75" customHeight="1" hidden="1" outlineLevel="1">
      <c r="A36" s="155" t="s">
        <v>17</v>
      </c>
      <c r="B36" s="160" t="s">
        <v>467</v>
      </c>
      <c r="C36" s="159">
        <v>19</v>
      </c>
    </row>
    <row r="37" spans="1:3" ht="15.75" customHeight="1" hidden="1" outlineLevel="1">
      <c r="A37" s="155" t="s">
        <v>17</v>
      </c>
      <c r="B37" s="160" t="s">
        <v>468</v>
      </c>
      <c r="C37" s="159">
        <v>26</v>
      </c>
    </row>
    <row r="38" spans="1:3" ht="15.75" customHeight="1" hidden="1" outlineLevel="1">
      <c r="A38" s="155" t="s">
        <v>17</v>
      </c>
      <c r="B38" s="160" t="s">
        <v>469</v>
      </c>
      <c r="C38" s="159">
        <v>95</v>
      </c>
    </row>
    <row r="39" spans="1:3" ht="16.5" customHeight="1" hidden="1" outlineLevel="1">
      <c r="A39" s="155" t="s">
        <v>17</v>
      </c>
      <c r="B39" s="160" t="s">
        <v>470</v>
      </c>
      <c r="C39" s="159">
        <v>14</v>
      </c>
    </row>
    <row r="40" spans="1:3" ht="15.75" customHeight="1" hidden="1" outlineLevel="1">
      <c r="A40" s="155" t="s">
        <v>17</v>
      </c>
      <c r="B40" s="160" t="s">
        <v>471</v>
      </c>
      <c r="C40" s="159">
        <v>5</v>
      </c>
    </row>
    <row r="41" spans="1:3" ht="15.75" customHeight="1" hidden="1" outlineLevel="1">
      <c r="A41" s="155" t="s">
        <v>17</v>
      </c>
      <c r="B41" s="160" t="s">
        <v>472</v>
      </c>
      <c r="C41" s="159">
        <v>20</v>
      </c>
    </row>
    <row r="42" spans="1:3" ht="15.75" customHeight="1" hidden="1" outlineLevel="1">
      <c r="A42" s="155" t="s">
        <v>17</v>
      </c>
      <c r="B42" s="160" t="s">
        <v>473</v>
      </c>
      <c r="C42" s="159">
        <v>50</v>
      </c>
    </row>
    <row r="43" spans="1:3" ht="15.75" customHeight="1" hidden="1" outlineLevel="1">
      <c r="A43" s="155" t="s">
        <v>17</v>
      </c>
      <c r="B43" s="160" t="s">
        <v>474</v>
      </c>
      <c r="C43" s="159">
        <v>30</v>
      </c>
    </row>
    <row r="44" spans="1:3" ht="15.75" customHeight="1" hidden="1" outlineLevel="1">
      <c r="A44" s="155" t="s">
        <v>17</v>
      </c>
      <c r="B44" s="160" t="s">
        <v>475</v>
      </c>
      <c r="C44" s="159">
        <v>15</v>
      </c>
    </row>
    <row r="45" spans="1:3" ht="15.75" customHeight="1" hidden="1" outlineLevel="1">
      <c r="A45" s="155" t="s">
        <v>17</v>
      </c>
      <c r="B45" s="160" t="s">
        <v>476</v>
      </c>
      <c r="C45" s="159">
        <v>22</v>
      </c>
    </row>
    <row r="46" spans="1:3" ht="15.75" customHeight="1" hidden="1" outlineLevel="1">
      <c r="A46" s="155" t="s">
        <v>17</v>
      </c>
      <c r="B46" s="160" t="s">
        <v>477</v>
      </c>
      <c r="C46" s="159">
        <v>29</v>
      </c>
    </row>
    <row r="47" spans="1:3" ht="15.75" customHeight="1" hidden="1" outlineLevel="1">
      <c r="A47" s="155" t="s">
        <v>17</v>
      </c>
      <c r="B47" s="160" t="s">
        <v>478</v>
      </c>
      <c r="C47" s="159">
        <v>20</v>
      </c>
    </row>
    <row r="48" spans="1:3" ht="15.75" customHeight="1" hidden="1" outlineLevel="1">
      <c r="A48" s="155" t="s">
        <v>17</v>
      </c>
      <c r="B48" s="160" t="s">
        <v>479</v>
      </c>
      <c r="C48" s="159">
        <v>20</v>
      </c>
    </row>
    <row r="49" spans="1:3" ht="15.75" customHeight="1" hidden="1" outlineLevel="1">
      <c r="A49" s="155" t="s">
        <v>17</v>
      </c>
      <c r="B49" s="160" t="s">
        <v>480</v>
      </c>
      <c r="C49" s="159">
        <v>45</v>
      </c>
    </row>
    <row r="50" spans="1:3" ht="15.75" customHeight="1" hidden="1" outlineLevel="1">
      <c r="A50" s="155" t="s">
        <v>17</v>
      </c>
      <c r="B50" s="160" t="s">
        <v>481</v>
      </c>
      <c r="C50" s="159">
        <v>45</v>
      </c>
    </row>
    <row r="51" spans="1:3" ht="15.75" customHeight="1" hidden="1" outlineLevel="1">
      <c r="A51" s="155" t="s">
        <v>17</v>
      </c>
      <c r="B51" s="160" t="s">
        <v>482</v>
      </c>
      <c r="C51" s="159">
        <v>40</v>
      </c>
    </row>
    <row r="52" spans="1:3" ht="15.75" customHeight="1" hidden="1" outlineLevel="1">
      <c r="A52" s="155" t="s">
        <v>17</v>
      </c>
      <c r="B52" s="160" t="s">
        <v>483</v>
      </c>
      <c r="C52" s="159">
        <v>20</v>
      </c>
    </row>
    <row r="53" spans="1:3" ht="15.75" customHeight="1" hidden="1" outlineLevel="1">
      <c r="A53" s="155" t="s">
        <v>17</v>
      </c>
      <c r="B53" s="160" t="s">
        <v>484</v>
      </c>
      <c r="C53" s="159">
        <v>42</v>
      </c>
    </row>
    <row r="54" spans="1:3" ht="15.75" customHeight="1" collapsed="1">
      <c r="A54" s="155" t="s">
        <v>101</v>
      </c>
      <c r="B54" s="160" t="s">
        <v>535</v>
      </c>
      <c r="C54" s="159"/>
    </row>
    <row r="55" spans="1:3" ht="34.5" customHeight="1">
      <c r="A55" s="155" t="s">
        <v>101</v>
      </c>
      <c r="B55" s="172" t="s">
        <v>543</v>
      </c>
      <c r="C55" s="159">
        <f>SUM(C56:C77)</f>
        <v>7667</v>
      </c>
    </row>
    <row r="56" spans="1:3" ht="15.75" customHeight="1" hidden="1" outlineLevel="1">
      <c r="A56" s="155" t="s">
        <v>101</v>
      </c>
      <c r="B56" s="160" t="s">
        <v>485</v>
      </c>
      <c r="C56" s="159">
        <v>437</v>
      </c>
    </row>
    <row r="57" spans="1:3" ht="15.75" customHeight="1" hidden="1" outlineLevel="1">
      <c r="A57" s="155" t="s">
        <v>101</v>
      </c>
      <c r="B57" s="160" t="s">
        <v>486</v>
      </c>
      <c r="C57" s="159">
        <v>74</v>
      </c>
    </row>
    <row r="58" spans="1:3" ht="15.75" customHeight="1" hidden="1" outlineLevel="1">
      <c r="A58" s="155" t="s">
        <v>101</v>
      </c>
      <c r="B58" s="160" t="s">
        <v>487</v>
      </c>
      <c r="C58" s="159">
        <v>192</v>
      </c>
    </row>
    <row r="59" spans="1:3" ht="15.75" customHeight="1" hidden="1" outlineLevel="1">
      <c r="A59" s="155" t="s">
        <v>101</v>
      </c>
      <c r="B59" s="160" t="s">
        <v>488</v>
      </c>
      <c r="C59" s="159">
        <v>22</v>
      </c>
    </row>
    <row r="60" spans="1:3" ht="15.75" customHeight="1" hidden="1" outlineLevel="1">
      <c r="A60" s="155" t="s">
        <v>101</v>
      </c>
      <c r="B60" s="160" t="s">
        <v>489</v>
      </c>
      <c r="C60" s="159">
        <v>503</v>
      </c>
    </row>
    <row r="61" spans="1:3" ht="15.75" customHeight="1" hidden="1" outlineLevel="1">
      <c r="A61" s="155" t="s">
        <v>101</v>
      </c>
      <c r="B61" s="160" t="s">
        <v>490</v>
      </c>
      <c r="C61" s="159">
        <v>480</v>
      </c>
    </row>
    <row r="62" spans="1:3" ht="15.75" customHeight="1" hidden="1" outlineLevel="1">
      <c r="A62" s="155" t="s">
        <v>101</v>
      </c>
      <c r="B62" s="160" t="s">
        <v>491</v>
      </c>
      <c r="C62" s="159">
        <v>188</v>
      </c>
    </row>
    <row r="63" spans="1:3" ht="15.75" customHeight="1" hidden="1" outlineLevel="1">
      <c r="A63" s="155" t="s">
        <v>101</v>
      </c>
      <c r="B63" s="158" t="s">
        <v>492</v>
      </c>
      <c r="C63" s="159">
        <v>204</v>
      </c>
    </row>
    <row r="64" spans="1:3" ht="15.75" customHeight="1" hidden="1" outlineLevel="1">
      <c r="A64" s="155" t="s">
        <v>101</v>
      </c>
      <c r="B64" s="160" t="s">
        <v>493</v>
      </c>
      <c r="C64" s="159">
        <v>167</v>
      </c>
    </row>
    <row r="65" spans="1:3" ht="15.75" customHeight="1" hidden="1" outlineLevel="1">
      <c r="A65" s="155" t="s">
        <v>101</v>
      </c>
      <c r="B65" s="160" t="s">
        <v>494</v>
      </c>
      <c r="C65" s="159">
        <v>407</v>
      </c>
    </row>
    <row r="66" spans="1:3" ht="15.75" customHeight="1" hidden="1" outlineLevel="1">
      <c r="A66" s="155" t="s">
        <v>101</v>
      </c>
      <c r="B66" s="160" t="s">
        <v>495</v>
      </c>
      <c r="C66" s="159">
        <v>198</v>
      </c>
    </row>
    <row r="67" spans="1:3" ht="15.75" customHeight="1" hidden="1" outlineLevel="1">
      <c r="A67" s="155" t="s">
        <v>101</v>
      </c>
      <c r="B67" s="160" t="s">
        <v>496</v>
      </c>
      <c r="C67" s="159">
        <v>489</v>
      </c>
    </row>
    <row r="68" spans="1:3" ht="15.75" customHeight="1" hidden="1" outlineLevel="1">
      <c r="A68" s="155" t="s">
        <v>101</v>
      </c>
      <c r="B68" s="160" t="s">
        <v>497</v>
      </c>
      <c r="C68" s="159">
        <v>502</v>
      </c>
    </row>
    <row r="69" spans="1:3" ht="15.75" customHeight="1" hidden="1" outlineLevel="1">
      <c r="A69" s="155" t="s">
        <v>101</v>
      </c>
      <c r="B69" s="160" t="s">
        <v>498</v>
      </c>
      <c r="C69" s="159">
        <v>276</v>
      </c>
    </row>
    <row r="70" spans="1:3" ht="15.75" customHeight="1" hidden="1" outlineLevel="1">
      <c r="A70" s="155" t="s">
        <v>101</v>
      </c>
      <c r="B70" s="160" t="s">
        <v>499</v>
      </c>
      <c r="C70" s="159">
        <v>136</v>
      </c>
    </row>
    <row r="71" spans="1:3" ht="35.25" customHeight="1" hidden="1" outlineLevel="1">
      <c r="A71" s="155" t="s">
        <v>101</v>
      </c>
      <c r="B71" s="162" t="s">
        <v>500</v>
      </c>
      <c r="C71" s="159">
        <v>239</v>
      </c>
    </row>
    <row r="72" spans="1:3" ht="15.75" customHeight="1" hidden="1" outlineLevel="1">
      <c r="A72" s="155" t="s">
        <v>101</v>
      </c>
      <c r="B72" s="160" t="s">
        <v>501</v>
      </c>
      <c r="C72" s="159">
        <v>1434</v>
      </c>
    </row>
    <row r="73" spans="1:3" ht="15.75" customHeight="1" hidden="1" outlineLevel="1">
      <c r="A73" s="155" t="s">
        <v>101</v>
      </c>
      <c r="B73" s="160" t="s">
        <v>502</v>
      </c>
      <c r="C73" s="159">
        <v>77</v>
      </c>
    </row>
    <row r="74" spans="1:3" ht="15.75" customHeight="1" hidden="1" outlineLevel="1">
      <c r="A74" s="155" t="s">
        <v>101</v>
      </c>
      <c r="B74" s="160" t="s">
        <v>503</v>
      </c>
      <c r="C74" s="159">
        <v>539</v>
      </c>
    </row>
    <row r="75" spans="1:3" ht="32.25" customHeight="1" hidden="1" outlineLevel="1">
      <c r="A75" s="155" t="s">
        <v>101</v>
      </c>
      <c r="B75" s="160" t="s">
        <v>504</v>
      </c>
      <c r="C75" s="159">
        <v>312</v>
      </c>
    </row>
    <row r="76" spans="1:3" ht="30" customHeight="1" hidden="1" outlineLevel="1">
      <c r="A76" s="155" t="s">
        <v>101</v>
      </c>
      <c r="B76" s="160" t="s">
        <v>505</v>
      </c>
      <c r="C76" s="159">
        <v>178</v>
      </c>
    </row>
    <row r="77" spans="1:3" ht="30.75" customHeight="1" hidden="1" outlineLevel="1">
      <c r="A77" s="155" t="s">
        <v>101</v>
      </c>
      <c r="B77" s="160" t="s">
        <v>506</v>
      </c>
      <c r="C77" s="159">
        <v>613</v>
      </c>
    </row>
    <row r="78" spans="1:3" ht="47.25" customHeight="1" collapsed="1">
      <c r="A78" s="155" t="s">
        <v>101</v>
      </c>
      <c r="B78" s="173" t="s">
        <v>544</v>
      </c>
      <c r="C78" s="159">
        <f>SUM(C79:C82)</f>
        <v>2333</v>
      </c>
    </row>
    <row r="79" spans="1:228" ht="15.75" customHeight="1" hidden="1" outlineLevel="1">
      <c r="A79" s="155" t="s">
        <v>101</v>
      </c>
      <c r="B79" s="163" t="s">
        <v>536</v>
      </c>
      <c r="C79" s="159">
        <v>401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7"/>
      <c r="DM79" s="167"/>
      <c r="DN79" s="167"/>
      <c r="DO79" s="167"/>
      <c r="DP79" s="167"/>
      <c r="DQ79" s="167"/>
      <c r="DR79" s="167"/>
      <c r="DS79" s="167"/>
      <c r="DT79" s="167"/>
      <c r="DU79" s="167"/>
      <c r="DV79" s="167"/>
      <c r="DW79" s="167"/>
      <c r="DX79" s="167"/>
      <c r="DY79" s="167"/>
      <c r="DZ79" s="167"/>
      <c r="EA79" s="167"/>
      <c r="EB79" s="167"/>
      <c r="EC79" s="167"/>
      <c r="ED79" s="167"/>
      <c r="EE79" s="167"/>
      <c r="EF79" s="167"/>
      <c r="EG79" s="167"/>
      <c r="EH79" s="167"/>
      <c r="EI79" s="167"/>
      <c r="EJ79" s="167"/>
      <c r="EK79" s="167"/>
      <c r="EL79" s="167"/>
      <c r="EM79" s="167"/>
      <c r="EN79" s="167"/>
      <c r="EO79" s="167"/>
      <c r="EP79" s="167"/>
      <c r="EQ79" s="167"/>
      <c r="ER79" s="167"/>
      <c r="ES79" s="167"/>
      <c r="ET79" s="167"/>
      <c r="EU79" s="167"/>
      <c r="EV79" s="167"/>
      <c r="EW79" s="167"/>
      <c r="EX79" s="167"/>
      <c r="EY79" s="167"/>
      <c r="EZ79" s="167"/>
      <c r="FA79" s="167"/>
      <c r="FB79" s="167"/>
      <c r="FC79" s="167"/>
      <c r="FD79" s="167"/>
      <c r="FE79" s="167"/>
      <c r="FF79" s="167"/>
      <c r="FG79" s="167"/>
      <c r="FH79" s="167"/>
      <c r="FI79" s="167"/>
      <c r="FJ79" s="167"/>
      <c r="FK79" s="167"/>
      <c r="FL79" s="167"/>
      <c r="FM79" s="167"/>
      <c r="FN79" s="167"/>
      <c r="FO79" s="167"/>
      <c r="FP79" s="167"/>
      <c r="FQ79" s="167"/>
      <c r="FR79" s="167"/>
      <c r="FS79" s="167"/>
      <c r="FT79" s="167"/>
      <c r="FU79" s="167"/>
      <c r="FV79" s="167"/>
      <c r="FW79" s="167"/>
      <c r="FX79" s="167"/>
      <c r="FY79" s="167"/>
      <c r="FZ79" s="167"/>
      <c r="GA79" s="167"/>
      <c r="GB79" s="167"/>
      <c r="GC79" s="167"/>
      <c r="GD79" s="167"/>
      <c r="GE79" s="167"/>
      <c r="GF79" s="167"/>
      <c r="GG79" s="167"/>
      <c r="GH79" s="167"/>
      <c r="GI79" s="167"/>
      <c r="GJ79" s="167"/>
      <c r="GK79" s="167"/>
      <c r="GL79" s="167"/>
      <c r="GM79" s="167"/>
      <c r="GN79" s="167"/>
      <c r="GO79" s="167"/>
      <c r="GP79" s="167"/>
      <c r="GQ79" s="167"/>
      <c r="GR79" s="167"/>
      <c r="GS79" s="167"/>
      <c r="GT79" s="167"/>
      <c r="GU79" s="167"/>
      <c r="GV79" s="167"/>
      <c r="GW79" s="167"/>
      <c r="GX79" s="167"/>
      <c r="GY79" s="167"/>
      <c r="GZ79" s="167"/>
      <c r="HA79" s="167"/>
      <c r="HB79" s="167"/>
      <c r="HC79" s="167"/>
      <c r="HD79" s="167"/>
      <c r="HE79" s="167"/>
      <c r="HF79" s="167"/>
      <c r="HG79" s="167"/>
      <c r="HH79" s="167"/>
      <c r="HI79" s="167"/>
      <c r="HJ79" s="167"/>
      <c r="HK79" s="167"/>
      <c r="HL79" s="167"/>
      <c r="HM79" s="167"/>
      <c r="HN79" s="167"/>
      <c r="HO79" s="167"/>
      <c r="HP79" s="167"/>
      <c r="HQ79" s="167"/>
      <c r="HR79" s="167"/>
      <c r="HS79" s="167"/>
      <c r="HT79" s="167"/>
    </row>
    <row r="80" spans="1:228" ht="31.5" hidden="1" outlineLevel="1">
      <c r="A80" s="155" t="s">
        <v>101</v>
      </c>
      <c r="B80" s="163" t="s">
        <v>507</v>
      </c>
      <c r="C80" s="159">
        <v>1446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7"/>
      <c r="EJ80" s="167"/>
      <c r="EK80" s="167"/>
      <c r="EL80" s="167"/>
      <c r="EM80" s="167"/>
      <c r="EN80" s="167"/>
      <c r="EO80" s="167"/>
      <c r="EP80" s="167"/>
      <c r="EQ80" s="167"/>
      <c r="ER80" s="167"/>
      <c r="ES80" s="167"/>
      <c r="ET80" s="167"/>
      <c r="EU80" s="167"/>
      <c r="EV80" s="167"/>
      <c r="EW80" s="167"/>
      <c r="EX80" s="167"/>
      <c r="EY80" s="167"/>
      <c r="EZ80" s="167"/>
      <c r="FA80" s="167"/>
      <c r="FB80" s="167"/>
      <c r="FC80" s="167"/>
      <c r="FD80" s="167"/>
      <c r="FE80" s="167"/>
      <c r="FF80" s="167"/>
      <c r="FG80" s="167"/>
      <c r="FH80" s="167"/>
      <c r="FI80" s="167"/>
      <c r="FJ80" s="167"/>
      <c r="FK80" s="167"/>
      <c r="FL80" s="167"/>
      <c r="FM80" s="167"/>
      <c r="FN80" s="167"/>
      <c r="FO80" s="167"/>
      <c r="FP80" s="167"/>
      <c r="FQ80" s="167"/>
      <c r="FR80" s="167"/>
      <c r="FS80" s="167"/>
      <c r="FT80" s="167"/>
      <c r="FU80" s="167"/>
      <c r="FV80" s="167"/>
      <c r="FW80" s="167"/>
      <c r="FX80" s="167"/>
      <c r="FY80" s="167"/>
      <c r="FZ80" s="167"/>
      <c r="GA80" s="167"/>
      <c r="GB80" s="167"/>
      <c r="GC80" s="167"/>
      <c r="GD80" s="167"/>
      <c r="GE80" s="167"/>
      <c r="GF80" s="167"/>
      <c r="GG80" s="167"/>
      <c r="GH80" s="167"/>
      <c r="GI80" s="167"/>
      <c r="GJ80" s="167"/>
      <c r="GK80" s="167"/>
      <c r="GL80" s="167"/>
      <c r="GM80" s="167"/>
      <c r="GN80" s="167"/>
      <c r="GO80" s="167"/>
      <c r="GP80" s="167"/>
      <c r="GQ80" s="167"/>
      <c r="GR80" s="167"/>
      <c r="GS80" s="167"/>
      <c r="GT80" s="167"/>
      <c r="GU80" s="167"/>
      <c r="GV80" s="167"/>
      <c r="GW80" s="167"/>
      <c r="GX80" s="167"/>
      <c r="GY80" s="167"/>
      <c r="GZ80" s="167"/>
      <c r="HA80" s="167"/>
      <c r="HB80" s="167"/>
      <c r="HC80" s="167"/>
      <c r="HD80" s="167"/>
      <c r="HE80" s="167"/>
      <c r="HF80" s="167"/>
      <c r="HG80" s="167"/>
      <c r="HH80" s="167"/>
      <c r="HI80" s="167"/>
      <c r="HJ80" s="167"/>
      <c r="HK80" s="167"/>
      <c r="HL80" s="167"/>
      <c r="HM80" s="167"/>
      <c r="HN80" s="167"/>
      <c r="HO80" s="167"/>
      <c r="HP80" s="167"/>
      <c r="HQ80" s="167"/>
      <c r="HR80" s="167"/>
      <c r="HS80" s="167"/>
      <c r="HT80" s="167"/>
    </row>
    <row r="81" spans="1:228" s="154" customFormat="1" ht="47.25" customHeight="1" hidden="1" outlineLevel="1">
      <c r="A81" s="155" t="s">
        <v>101</v>
      </c>
      <c r="B81" s="163" t="s">
        <v>508</v>
      </c>
      <c r="C81" s="159">
        <v>461</v>
      </c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168"/>
      <c r="DN81" s="168"/>
      <c r="DO81" s="168"/>
      <c r="DP81" s="168"/>
      <c r="DQ81" s="168"/>
      <c r="DR81" s="168"/>
      <c r="DS81" s="168"/>
      <c r="DT81" s="168"/>
      <c r="DU81" s="168"/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8"/>
      <c r="EG81" s="168"/>
      <c r="EH81" s="168"/>
      <c r="EI81" s="168"/>
      <c r="EJ81" s="168"/>
      <c r="EK81" s="168"/>
      <c r="EL81" s="168"/>
      <c r="EM81" s="168"/>
      <c r="EN81" s="168"/>
      <c r="EO81" s="168"/>
      <c r="EP81" s="168"/>
      <c r="EQ81" s="168"/>
      <c r="ER81" s="168"/>
      <c r="ES81" s="168"/>
      <c r="ET81" s="168"/>
      <c r="EU81" s="168"/>
      <c r="EV81" s="168"/>
      <c r="EW81" s="168"/>
      <c r="EX81" s="168"/>
      <c r="EY81" s="168"/>
      <c r="EZ81" s="168"/>
      <c r="FA81" s="168"/>
      <c r="FB81" s="168"/>
      <c r="FC81" s="168"/>
      <c r="FD81" s="168"/>
      <c r="FE81" s="168"/>
      <c r="FF81" s="168"/>
      <c r="FG81" s="168"/>
      <c r="FH81" s="168"/>
      <c r="FI81" s="168"/>
      <c r="FJ81" s="168"/>
      <c r="FK81" s="168"/>
      <c r="FL81" s="168"/>
      <c r="FM81" s="168"/>
      <c r="FN81" s="168"/>
      <c r="FO81" s="168"/>
      <c r="FP81" s="168"/>
      <c r="FQ81" s="168"/>
      <c r="FR81" s="168"/>
      <c r="FS81" s="168"/>
      <c r="FT81" s="168"/>
      <c r="FU81" s="168"/>
      <c r="FV81" s="168"/>
      <c r="FW81" s="168"/>
      <c r="FX81" s="168"/>
      <c r="FY81" s="168"/>
      <c r="FZ81" s="168"/>
      <c r="GA81" s="168"/>
      <c r="GB81" s="168"/>
      <c r="GC81" s="168"/>
      <c r="GD81" s="168"/>
      <c r="GE81" s="168"/>
      <c r="GF81" s="168"/>
      <c r="GG81" s="168"/>
      <c r="GH81" s="168"/>
      <c r="GI81" s="168"/>
      <c r="GJ81" s="168"/>
      <c r="GK81" s="168"/>
      <c r="GL81" s="168"/>
      <c r="GM81" s="168"/>
      <c r="GN81" s="168"/>
      <c r="GO81" s="168"/>
      <c r="GP81" s="168"/>
      <c r="GQ81" s="168"/>
      <c r="GR81" s="168"/>
      <c r="GS81" s="168"/>
      <c r="GT81" s="168"/>
      <c r="GU81" s="168"/>
      <c r="GV81" s="168"/>
      <c r="GW81" s="168"/>
      <c r="GX81" s="168"/>
      <c r="GY81" s="168"/>
      <c r="GZ81" s="168"/>
      <c r="HA81" s="168"/>
      <c r="HB81" s="168"/>
      <c r="HC81" s="168"/>
      <c r="HD81" s="168"/>
      <c r="HE81" s="168"/>
      <c r="HF81" s="168"/>
      <c r="HG81" s="168"/>
      <c r="HH81" s="168"/>
      <c r="HI81" s="168"/>
      <c r="HJ81" s="168"/>
      <c r="HK81" s="168"/>
      <c r="HL81" s="168"/>
      <c r="HM81" s="168"/>
      <c r="HN81" s="168"/>
      <c r="HO81" s="168"/>
      <c r="HP81" s="168"/>
      <c r="HQ81" s="168"/>
      <c r="HR81" s="168"/>
      <c r="HS81" s="168"/>
      <c r="HT81" s="168"/>
    </row>
    <row r="82" spans="1:228" ht="15.75" customHeight="1" hidden="1" outlineLevel="1">
      <c r="A82" s="155" t="s">
        <v>101</v>
      </c>
      <c r="B82" s="163" t="s">
        <v>509</v>
      </c>
      <c r="C82" s="159">
        <v>25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167"/>
      <c r="EW82" s="167"/>
      <c r="EX82" s="167"/>
      <c r="EY82" s="167"/>
      <c r="EZ82" s="167"/>
      <c r="FA82" s="167"/>
      <c r="FB82" s="167"/>
      <c r="FC82" s="167"/>
      <c r="FD82" s="167"/>
      <c r="FE82" s="167"/>
      <c r="FF82" s="167"/>
      <c r="FG82" s="167"/>
      <c r="FH82" s="167"/>
      <c r="FI82" s="167"/>
      <c r="FJ82" s="167"/>
      <c r="FK82" s="167"/>
      <c r="FL82" s="167"/>
      <c r="FM82" s="167"/>
      <c r="FN82" s="167"/>
      <c r="FO82" s="167"/>
      <c r="FP82" s="167"/>
      <c r="FQ82" s="167"/>
      <c r="FR82" s="167"/>
      <c r="FS82" s="167"/>
      <c r="FT82" s="167"/>
      <c r="FU82" s="167"/>
      <c r="FV82" s="167"/>
      <c r="FW82" s="167"/>
      <c r="FX82" s="167"/>
      <c r="FY82" s="167"/>
      <c r="FZ82" s="167"/>
      <c r="GA82" s="167"/>
      <c r="GB82" s="167"/>
      <c r="GC82" s="167"/>
      <c r="GD82" s="167"/>
      <c r="GE82" s="167"/>
      <c r="GF82" s="167"/>
      <c r="GG82" s="167"/>
      <c r="GH82" s="167"/>
      <c r="GI82" s="167"/>
      <c r="GJ82" s="167"/>
      <c r="GK82" s="167"/>
      <c r="GL82" s="167"/>
      <c r="GM82" s="167"/>
      <c r="GN82" s="167"/>
      <c r="GO82" s="167"/>
      <c r="GP82" s="167"/>
      <c r="GQ82" s="167"/>
      <c r="GR82" s="167"/>
      <c r="GS82" s="167"/>
      <c r="GT82" s="167"/>
      <c r="GU82" s="167"/>
      <c r="GV82" s="167"/>
      <c r="GW82" s="167"/>
      <c r="GX82" s="167"/>
      <c r="GY82" s="167"/>
      <c r="GZ82" s="167"/>
      <c r="HA82" s="167"/>
      <c r="HB82" s="167"/>
      <c r="HC82" s="167"/>
      <c r="HD82" s="167"/>
      <c r="HE82" s="167"/>
      <c r="HF82" s="167"/>
      <c r="HG82" s="167"/>
      <c r="HH82" s="167"/>
      <c r="HI82" s="167"/>
      <c r="HJ82" s="167"/>
      <c r="HK82" s="167"/>
      <c r="HL82" s="167"/>
      <c r="HM82" s="167"/>
      <c r="HN82" s="167"/>
      <c r="HO82" s="167"/>
      <c r="HP82" s="167"/>
      <c r="HQ82" s="167"/>
      <c r="HR82" s="167"/>
      <c r="HS82" s="167"/>
      <c r="HT82" s="167"/>
    </row>
    <row r="83" spans="1:228" ht="31.5" collapsed="1">
      <c r="A83" s="164" t="s">
        <v>101</v>
      </c>
      <c r="B83" s="163" t="s">
        <v>510</v>
      </c>
      <c r="C83" s="161">
        <v>84</v>
      </c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67"/>
      <c r="EZ83" s="167"/>
      <c r="FA83" s="167"/>
      <c r="FB83" s="167"/>
      <c r="FC83" s="167"/>
      <c r="FD83" s="167"/>
      <c r="FE83" s="167"/>
      <c r="FF83" s="167"/>
      <c r="FG83" s="167"/>
      <c r="FH83" s="167"/>
      <c r="FI83" s="167"/>
      <c r="FJ83" s="167"/>
      <c r="FK83" s="167"/>
      <c r="FL83" s="167"/>
      <c r="FM83" s="167"/>
      <c r="FN83" s="167"/>
      <c r="FO83" s="167"/>
      <c r="FP83" s="167"/>
      <c r="FQ83" s="167"/>
      <c r="FR83" s="167"/>
      <c r="FS83" s="167"/>
      <c r="FT83" s="167"/>
      <c r="FU83" s="167"/>
      <c r="FV83" s="167"/>
      <c r="FW83" s="167"/>
      <c r="FX83" s="167"/>
      <c r="FY83" s="167"/>
      <c r="FZ83" s="167"/>
      <c r="GA83" s="167"/>
      <c r="GB83" s="167"/>
      <c r="GC83" s="167"/>
      <c r="GD83" s="167"/>
      <c r="GE83" s="167"/>
      <c r="GF83" s="167"/>
      <c r="GG83" s="167"/>
      <c r="GH83" s="167"/>
      <c r="GI83" s="167"/>
      <c r="GJ83" s="167"/>
      <c r="GK83" s="167"/>
      <c r="GL83" s="167"/>
      <c r="GM83" s="167"/>
      <c r="GN83" s="167"/>
      <c r="GO83" s="167"/>
      <c r="GP83" s="167"/>
      <c r="GQ83" s="167"/>
      <c r="GR83" s="167"/>
      <c r="GS83" s="167"/>
      <c r="GT83" s="167"/>
      <c r="GU83" s="167"/>
      <c r="GV83" s="167"/>
      <c r="GW83" s="167"/>
      <c r="GX83" s="167"/>
      <c r="GY83" s="167"/>
      <c r="GZ83" s="167"/>
      <c r="HA83" s="167"/>
      <c r="HB83" s="167"/>
      <c r="HC83" s="167"/>
      <c r="HD83" s="167"/>
      <c r="HE83" s="167"/>
      <c r="HF83" s="167"/>
      <c r="HG83" s="167"/>
      <c r="HH83" s="167"/>
      <c r="HI83" s="167"/>
      <c r="HJ83" s="167"/>
      <c r="HK83" s="167"/>
      <c r="HL83" s="167"/>
      <c r="HM83" s="167"/>
      <c r="HN83" s="167"/>
      <c r="HO83" s="167"/>
      <c r="HP83" s="167"/>
      <c r="HQ83" s="167"/>
      <c r="HR83" s="167"/>
      <c r="HS83" s="167"/>
      <c r="HT83" s="167"/>
    </row>
    <row r="84" spans="1:228" s="154" customFormat="1" ht="31.5">
      <c r="A84" s="164" t="s">
        <v>101</v>
      </c>
      <c r="B84" s="163" t="s">
        <v>511</v>
      </c>
      <c r="C84" s="161">
        <v>944.5</v>
      </c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8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8"/>
      <c r="EX84" s="168"/>
      <c r="EY84" s="168"/>
      <c r="EZ84" s="168"/>
      <c r="FA84" s="168"/>
      <c r="FB84" s="168"/>
      <c r="FC84" s="168"/>
      <c r="FD84" s="168"/>
      <c r="FE84" s="168"/>
      <c r="FF84" s="168"/>
      <c r="FG84" s="168"/>
      <c r="FH84" s="168"/>
      <c r="FI84" s="168"/>
      <c r="FJ84" s="168"/>
      <c r="FK84" s="168"/>
      <c r="FL84" s="168"/>
      <c r="FM84" s="168"/>
      <c r="FN84" s="168"/>
      <c r="FO84" s="168"/>
      <c r="FP84" s="168"/>
      <c r="FQ84" s="168"/>
      <c r="FR84" s="168"/>
      <c r="FS84" s="168"/>
      <c r="FT84" s="168"/>
      <c r="FU84" s="168"/>
      <c r="FV84" s="168"/>
      <c r="FW84" s="168"/>
      <c r="FX84" s="168"/>
      <c r="FY84" s="168"/>
      <c r="FZ84" s="168"/>
      <c r="GA84" s="168"/>
      <c r="GB84" s="168"/>
      <c r="GC84" s="168"/>
      <c r="GD84" s="168"/>
      <c r="GE84" s="168"/>
      <c r="GF84" s="168"/>
      <c r="GG84" s="168"/>
      <c r="GH84" s="168"/>
      <c r="GI84" s="168"/>
      <c r="GJ84" s="168"/>
      <c r="GK84" s="168"/>
      <c r="GL84" s="168"/>
      <c r="GM84" s="168"/>
      <c r="GN84" s="168"/>
      <c r="GO84" s="168"/>
      <c r="GP84" s="168"/>
      <c r="GQ84" s="168"/>
      <c r="GR84" s="168"/>
      <c r="GS84" s="168"/>
      <c r="GT84" s="168"/>
      <c r="GU84" s="168"/>
      <c r="GV84" s="168"/>
      <c r="GW84" s="168"/>
      <c r="GX84" s="168"/>
      <c r="GY84" s="168"/>
      <c r="GZ84" s="168"/>
      <c r="HA84" s="168"/>
      <c r="HB84" s="168"/>
      <c r="HC84" s="168"/>
      <c r="HD84" s="168"/>
      <c r="HE84" s="168"/>
      <c r="HF84" s="168"/>
      <c r="HG84" s="168"/>
      <c r="HH84" s="168"/>
      <c r="HI84" s="168"/>
      <c r="HJ84" s="168"/>
      <c r="HK84" s="168"/>
      <c r="HL84" s="168"/>
      <c r="HM84" s="168"/>
      <c r="HN84" s="168"/>
      <c r="HO84" s="168"/>
      <c r="HP84" s="168"/>
      <c r="HQ84" s="168"/>
      <c r="HR84" s="168"/>
      <c r="HS84" s="168"/>
      <c r="HT84" s="168"/>
    </row>
    <row r="85" spans="1:228" ht="31.5">
      <c r="A85" s="164" t="s">
        <v>101</v>
      </c>
      <c r="B85" s="163" t="s">
        <v>512</v>
      </c>
      <c r="C85" s="166">
        <v>995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  <c r="FF85" s="167"/>
      <c r="FG85" s="167"/>
      <c r="FH85" s="167"/>
      <c r="FI85" s="167"/>
      <c r="FJ85" s="167"/>
      <c r="FK85" s="167"/>
      <c r="FL85" s="167"/>
      <c r="FM85" s="167"/>
      <c r="FN85" s="167"/>
      <c r="FO85" s="167"/>
      <c r="FP85" s="167"/>
      <c r="FQ85" s="167"/>
      <c r="FR85" s="167"/>
      <c r="FS85" s="167"/>
      <c r="FT85" s="167"/>
      <c r="FU85" s="167"/>
      <c r="FV85" s="167"/>
      <c r="FW85" s="167"/>
      <c r="FX85" s="167"/>
      <c r="FY85" s="167"/>
      <c r="FZ85" s="167"/>
      <c r="GA85" s="167"/>
      <c r="GB85" s="167"/>
      <c r="GC85" s="167"/>
      <c r="GD85" s="167"/>
      <c r="GE85" s="167"/>
      <c r="GF85" s="167"/>
      <c r="GG85" s="167"/>
      <c r="GH85" s="167"/>
      <c r="GI85" s="167"/>
      <c r="GJ85" s="167"/>
      <c r="GK85" s="167"/>
      <c r="GL85" s="167"/>
      <c r="GM85" s="167"/>
      <c r="GN85" s="167"/>
      <c r="GO85" s="167"/>
      <c r="GP85" s="167"/>
      <c r="GQ85" s="167"/>
      <c r="GR85" s="167"/>
      <c r="GS85" s="167"/>
      <c r="GT85" s="167"/>
      <c r="GU85" s="167"/>
      <c r="GV85" s="167"/>
      <c r="GW85" s="167"/>
      <c r="GX85" s="167"/>
      <c r="GY85" s="167"/>
      <c r="GZ85" s="167"/>
      <c r="HA85" s="167"/>
      <c r="HB85" s="167"/>
      <c r="HC85" s="167"/>
      <c r="HD85" s="167"/>
      <c r="HE85" s="167"/>
      <c r="HF85" s="167"/>
      <c r="HG85" s="167"/>
      <c r="HH85" s="167"/>
      <c r="HI85" s="167"/>
      <c r="HJ85" s="167"/>
      <c r="HK85" s="167"/>
      <c r="HL85" s="167"/>
      <c r="HM85" s="167"/>
      <c r="HN85" s="167"/>
      <c r="HO85" s="167"/>
      <c r="HP85" s="167"/>
      <c r="HQ85" s="167"/>
      <c r="HR85" s="167"/>
      <c r="HS85" s="167"/>
      <c r="HT85" s="167"/>
    </row>
    <row r="86" spans="1:228" ht="31.5">
      <c r="A86" s="164" t="s">
        <v>101</v>
      </c>
      <c r="B86" s="163" t="s">
        <v>513</v>
      </c>
      <c r="C86" s="161">
        <v>1600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7"/>
      <c r="DT86" s="167"/>
      <c r="DU86" s="167"/>
      <c r="DV86" s="167"/>
      <c r="DW86" s="167"/>
      <c r="DX86" s="167"/>
      <c r="DY86" s="167"/>
      <c r="DZ86" s="167"/>
      <c r="EA86" s="167"/>
      <c r="EB86" s="167"/>
      <c r="EC86" s="167"/>
      <c r="ED86" s="167"/>
      <c r="EE86" s="167"/>
      <c r="EF86" s="167"/>
      <c r="EG86" s="167"/>
      <c r="EH86" s="167"/>
      <c r="EI86" s="167"/>
      <c r="EJ86" s="167"/>
      <c r="EK86" s="167"/>
      <c r="EL86" s="167"/>
      <c r="EM86" s="167"/>
      <c r="EN86" s="167"/>
      <c r="EO86" s="167"/>
      <c r="EP86" s="167"/>
      <c r="EQ86" s="167"/>
      <c r="ER86" s="167"/>
      <c r="ES86" s="167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67"/>
      <c r="FF86" s="167"/>
      <c r="FG86" s="167"/>
      <c r="FH86" s="167"/>
      <c r="FI86" s="167"/>
      <c r="FJ86" s="167"/>
      <c r="FK86" s="167"/>
      <c r="FL86" s="167"/>
      <c r="FM86" s="167"/>
      <c r="FN86" s="167"/>
      <c r="FO86" s="167"/>
      <c r="FP86" s="167"/>
      <c r="FQ86" s="167"/>
      <c r="FR86" s="167"/>
      <c r="FS86" s="167"/>
      <c r="FT86" s="167"/>
      <c r="FU86" s="167"/>
      <c r="FV86" s="167"/>
      <c r="FW86" s="167"/>
      <c r="FX86" s="167"/>
      <c r="FY86" s="167"/>
      <c r="FZ86" s="167"/>
      <c r="GA86" s="167"/>
      <c r="GB86" s="167"/>
      <c r="GC86" s="167"/>
      <c r="GD86" s="167"/>
      <c r="GE86" s="167"/>
      <c r="GF86" s="167"/>
      <c r="GG86" s="167"/>
      <c r="GH86" s="167"/>
      <c r="GI86" s="167"/>
      <c r="GJ86" s="167"/>
      <c r="GK86" s="167"/>
      <c r="GL86" s="167"/>
      <c r="GM86" s="167"/>
      <c r="GN86" s="167"/>
      <c r="GO86" s="167"/>
      <c r="GP86" s="167"/>
      <c r="GQ86" s="167"/>
      <c r="GR86" s="167"/>
      <c r="GS86" s="167"/>
      <c r="GT86" s="167"/>
      <c r="GU86" s="167"/>
      <c r="GV86" s="167"/>
      <c r="GW86" s="167"/>
      <c r="GX86" s="167"/>
      <c r="GY86" s="167"/>
      <c r="GZ86" s="167"/>
      <c r="HA86" s="167"/>
      <c r="HB86" s="167"/>
      <c r="HC86" s="167"/>
      <c r="HD86" s="167"/>
      <c r="HE86" s="167"/>
      <c r="HF86" s="167"/>
      <c r="HG86" s="167"/>
      <c r="HH86" s="167"/>
      <c r="HI86" s="167"/>
      <c r="HJ86" s="167"/>
      <c r="HK86" s="167"/>
      <c r="HL86" s="167"/>
      <c r="HM86" s="167"/>
      <c r="HN86" s="167"/>
      <c r="HO86" s="167"/>
      <c r="HP86" s="167"/>
      <c r="HQ86" s="167"/>
      <c r="HR86" s="167"/>
      <c r="HS86" s="167"/>
      <c r="HT86" s="167"/>
    </row>
    <row r="87" spans="1:228" ht="15.75" customHeight="1">
      <c r="A87" s="164" t="s">
        <v>101</v>
      </c>
      <c r="B87" s="165" t="s">
        <v>226</v>
      </c>
      <c r="C87" s="161">
        <v>376.5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7"/>
      <c r="EM87" s="167"/>
      <c r="EN87" s="167"/>
      <c r="EO87" s="167"/>
      <c r="EP87" s="167"/>
      <c r="EQ87" s="167"/>
      <c r="ER87" s="167"/>
      <c r="ES87" s="167"/>
      <c r="ET87" s="167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7"/>
      <c r="FK87" s="167"/>
      <c r="FL87" s="167"/>
      <c r="FM87" s="167"/>
      <c r="FN87" s="167"/>
      <c r="FO87" s="167"/>
      <c r="FP87" s="167"/>
      <c r="FQ87" s="167"/>
      <c r="FR87" s="167"/>
      <c r="FS87" s="167"/>
      <c r="FT87" s="167"/>
      <c r="FU87" s="167"/>
      <c r="FV87" s="167"/>
      <c r="FW87" s="167"/>
      <c r="FX87" s="167"/>
      <c r="FY87" s="167"/>
      <c r="FZ87" s="167"/>
      <c r="GA87" s="167"/>
      <c r="GB87" s="167"/>
      <c r="GC87" s="167"/>
      <c r="GD87" s="167"/>
      <c r="GE87" s="167"/>
      <c r="GF87" s="167"/>
      <c r="GG87" s="167"/>
      <c r="GH87" s="167"/>
      <c r="GI87" s="167"/>
      <c r="GJ87" s="167"/>
      <c r="GK87" s="167"/>
      <c r="GL87" s="167"/>
      <c r="GM87" s="167"/>
      <c r="GN87" s="167"/>
      <c r="GO87" s="167"/>
      <c r="GP87" s="167"/>
      <c r="GQ87" s="167"/>
      <c r="GR87" s="167"/>
      <c r="GS87" s="167"/>
      <c r="GT87" s="167"/>
      <c r="GU87" s="167"/>
      <c r="GV87" s="167"/>
      <c r="GW87" s="167"/>
      <c r="GX87" s="167"/>
      <c r="GY87" s="167"/>
      <c r="GZ87" s="167"/>
      <c r="HA87" s="167"/>
      <c r="HB87" s="167"/>
      <c r="HC87" s="167"/>
      <c r="HD87" s="167"/>
      <c r="HE87" s="167"/>
      <c r="HF87" s="167"/>
      <c r="HG87" s="167"/>
      <c r="HH87" s="167"/>
      <c r="HI87" s="167"/>
      <c r="HJ87" s="167"/>
      <c r="HK87" s="167"/>
      <c r="HL87" s="167"/>
      <c r="HM87" s="167"/>
      <c r="HN87" s="167"/>
      <c r="HO87" s="167"/>
      <c r="HP87" s="167"/>
      <c r="HQ87" s="167"/>
      <c r="HR87" s="167"/>
      <c r="HS87" s="167"/>
      <c r="HT87" s="167"/>
    </row>
    <row r="88" spans="1:228" ht="15.75" customHeight="1">
      <c r="A88" s="164"/>
      <c r="B88" s="160" t="s">
        <v>542</v>
      </c>
      <c r="C88" s="161">
        <f>C55+C78+SUM(C83:C87)</f>
        <v>14000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7"/>
      <c r="DU88" s="167"/>
      <c r="DV88" s="167"/>
      <c r="DW88" s="167"/>
      <c r="DX88" s="167"/>
      <c r="DY88" s="167"/>
      <c r="DZ88" s="167"/>
      <c r="EA88" s="167"/>
      <c r="EB88" s="167"/>
      <c r="EC88" s="167"/>
      <c r="ED88" s="167"/>
      <c r="EE88" s="167"/>
      <c r="EF88" s="167"/>
      <c r="EG88" s="167"/>
      <c r="EH88" s="167"/>
      <c r="EI88" s="167"/>
      <c r="EJ88" s="167"/>
      <c r="EK88" s="167"/>
      <c r="EL88" s="167"/>
      <c r="EM88" s="167"/>
      <c r="EN88" s="167"/>
      <c r="EO88" s="167"/>
      <c r="EP88" s="167"/>
      <c r="EQ88" s="167"/>
      <c r="ER88" s="167"/>
      <c r="ES88" s="167"/>
      <c r="ET88" s="167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  <c r="FF88" s="167"/>
      <c r="FG88" s="167"/>
      <c r="FH88" s="167"/>
      <c r="FI88" s="167"/>
      <c r="FJ88" s="167"/>
      <c r="FK88" s="167"/>
      <c r="FL88" s="167"/>
      <c r="FM88" s="167"/>
      <c r="FN88" s="167"/>
      <c r="FO88" s="167"/>
      <c r="FP88" s="167"/>
      <c r="FQ88" s="167"/>
      <c r="FR88" s="167"/>
      <c r="FS88" s="167"/>
      <c r="FT88" s="167"/>
      <c r="FU88" s="167"/>
      <c r="FV88" s="167"/>
      <c r="FW88" s="167"/>
      <c r="FX88" s="167"/>
      <c r="FY88" s="167"/>
      <c r="FZ88" s="167"/>
      <c r="GA88" s="167"/>
      <c r="GB88" s="167"/>
      <c r="GC88" s="167"/>
      <c r="GD88" s="167"/>
      <c r="GE88" s="167"/>
      <c r="GF88" s="167"/>
      <c r="GG88" s="167"/>
      <c r="GH88" s="167"/>
      <c r="GI88" s="167"/>
      <c r="GJ88" s="167"/>
      <c r="GK88" s="167"/>
      <c r="GL88" s="167"/>
      <c r="GM88" s="167"/>
      <c r="GN88" s="167"/>
      <c r="GO88" s="167"/>
      <c r="GP88" s="167"/>
      <c r="GQ88" s="167"/>
      <c r="GR88" s="167"/>
      <c r="GS88" s="167"/>
      <c r="GT88" s="167"/>
      <c r="GU88" s="167"/>
      <c r="GV88" s="167"/>
      <c r="GW88" s="167"/>
      <c r="GX88" s="167"/>
      <c r="GY88" s="167"/>
      <c r="GZ88" s="167"/>
      <c r="HA88" s="167"/>
      <c r="HB88" s="167"/>
      <c r="HC88" s="167"/>
      <c r="HD88" s="167"/>
      <c r="HE88" s="167"/>
      <c r="HF88" s="167"/>
      <c r="HG88" s="167"/>
      <c r="HH88" s="167"/>
      <c r="HI88" s="167"/>
      <c r="HJ88" s="167"/>
      <c r="HK88" s="167"/>
      <c r="HL88" s="167"/>
      <c r="HM88" s="167"/>
      <c r="HN88" s="167"/>
      <c r="HO88" s="167"/>
      <c r="HP88" s="167"/>
      <c r="HQ88" s="167"/>
      <c r="HR88" s="167"/>
      <c r="HS88" s="167"/>
      <c r="HT88" s="167"/>
    </row>
    <row r="89" spans="1:228" s="178" customFormat="1" ht="15.75" customHeight="1">
      <c r="A89" s="180"/>
      <c r="B89" s="176" t="s">
        <v>537</v>
      </c>
      <c r="C89" s="181">
        <f>C19+C88</f>
        <v>15000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182"/>
      <c r="DB89" s="182"/>
      <c r="DC89" s="182"/>
      <c r="DD89" s="182"/>
      <c r="DE89" s="182"/>
      <c r="DF89" s="182"/>
      <c r="DG89" s="182"/>
      <c r="DH89" s="182"/>
      <c r="DI89" s="182"/>
      <c r="DJ89" s="182"/>
      <c r="DK89" s="182"/>
      <c r="DL89" s="182"/>
      <c r="DM89" s="182"/>
      <c r="DN89" s="182"/>
      <c r="DO89" s="182"/>
      <c r="DP89" s="182"/>
      <c r="DQ89" s="182"/>
      <c r="DR89" s="182"/>
      <c r="DS89" s="182"/>
      <c r="DT89" s="182"/>
      <c r="DU89" s="182"/>
      <c r="DV89" s="182"/>
      <c r="DW89" s="182"/>
      <c r="DX89" s="182"/>
      <c r="DY89" s="182"/>
      <c r="DZ89" s="182"/>
      <c r="EA89" s="182"/>
      <c r="EB89" s="182"/>
      <c r="EC89" s="182"/>
      <c r="ED89" s="182"/>
      <c r="EE89" s="182"/>
      <c r="EF89" s="182"/>
      <c r="EG89" s="182"/>
      <c r="EH89" s="182"/>
      <c r="EI89" s="182"/>
      <c r="EJ89" s="182"/>
      <c r="EK89" s="182"/>
      <c r="EL89" s="182"/>
      <c r="EM89" s="182"/>
      <c r="EN89" s="182"/>
      <c r="EO89" s="182"/>
      <c r="EP89" s="182"/>
      <c r="EQ89" s="182"/>
      <c r="ER89" s="182"/>
      <c r="ES89" s="182"/>
      <c r="ET89" s="182"/>
      <c r="EU89" s="182"/>
      <c r="EV89" s="182"/>
      <c r="EW89" s="182"/>
      <c r="EX89" s="182"/>
      <c r="EY89" s="182"/>
      <c r="EZ89" s="182"/>
      <c r="FA89" s="182"/>
      <c r="FB89" s="182"/>
      <c r="FC89" s="182"/>
      <c r="FD89" s="182"/>
      <c r="FE89" s="182"/>
      <c r="FF89" s="182"/>
      <c r="FG89" s="182"/>
      <c r="FH89" s="182"/>
      <c r="FI89" s="182"/>
      <c r="FJ89" s="182"/>
      <c r="FK89" s="182"/>
      <c r="FL89" s="182"/>
      <c r="FM89" s="182"/>
      <c r="FN89" s="182"/>
      <c r="FO89" s="182"/>
      <c r="FP89" s="182"/>
      <c r="FQ89" s="182"/>
      <c r="FR89" s="182"/>
      <c r="FS89" s="182"/>
      <c r="FT89" s="182"/>
      <c r="FU89" s="182"/>
      <c r="FV89" s="182"/>
      <c r="FW89" s="182"/>
      <c r="FX89" s="182"/>
      <c r="FY89" s="182"/>
      <c r="FZ89" s="182"/>
      <c r="GA89" s="182"/>
      <c r="GB89" s="182"/>
      <c r="GC89" s="182"/>
      <c r="GD89" s="182"/>
      <c r="GE89" s="182"/>
      <c r="GF89" s="182"/>
      <c r="GG89" s="182"/>
      <c r="GH89" s="182"/>
      <c r="GI89" s="182"/>
      <c r="GJ89" s="182"/>
      <c r="GK89" s="182"/>
      <c r="GL89" s="182"/>
      <c r="GM89" s="182"/>
      <c r="GN89" s="182"/>
      <c r="GO89" s="182"/>
      <c r="GP89" s="182"/>
      <c r="GQ89" s="182"/>
      <c r="GR89" s="182"/>
      <c r="GS89" s="182"/>
      <c r="GT89" s="182"/>
      <c r="GU89" s="182"/>
      <c r="GV89" s="182"/>
      <c r="GW89" s="182"/>
      <c r="GX89" s="182"/>
      <c r="GY89" s="182"/>
      <c r="GZ89" s="182"/>
      <c r="HA89" s="182"/>
      <c r="HB89" s="182"/>
      <c r="HC89" s="182"/>
      <c r="HD89" s="182"/>
      <c r="HE89" s="182"/>
      <c r="HF89" s="182"/>
      <c r="HG89" s="182"/>
      <c r="HH89" s="182"/>
      <c r="HI89" s="182"/>
      <c r="HJ89" s="182"/>
      <c r="HK89" s="182"/>
      <c r="HL89" s="182"/>
      <c r="HM89" s="182"/>
      <c r="HN89" s="182"/>
      <c r="HO89" s="182"/>
      <c r="HP89" s="182"/>
      <c r="HQ89" s="182"/>
      <c r="HR89" s="182"/>
      <c r="HS89" s="182"/>
      <c r="HT89" s="182"/>
    </row>
    <row r="90" spans="1:3" s="186" customFormat="1" ht="33.75" customHeight="1">
      <c r="A90" s="183" t="s">
        <v>18</v>
      </c>
      <c r="B90" s="184" t="s">
        <v>538</v>
      </c>
      <c r="C90" s="185"/>
    </row>
    <row r="91" spans="1:3" ht="15.75" customHeight="1">
      <c r="A91" s="155" t="s">
        <v>19</v>
      </c>
      <c r="B91" s="160" t="s">
        <v>514</v>
      </c>
      <c r="C91" s="159">
        <v>300</v>
      </c>
    </row>
    <row r="92" spans="1:3" ht="15.75" customHeight="1">
      <c r="A92" s="155" t="s">
        <v>19</v>
      </c>
      <c r="B92" s="160" t="s">
        <v>515</v>
      </c>
      <c r="C92" s="159">
        <v>300</v>
      </c>
    </row>
    <row r="93" spans="1:3" ht="16.5" customHeight="1">
      <c r="A93" s="155" t="s">
        <v>19</v>
      </c>
      <c r="B93" s="160" t="s">
        <v>516</v>
      </c>
      <c r="C93" s="159">
        <v>1050</v>
      </c>
    </row>
    <row r="94" spans="1:3" ht="16.5" customHeight="1">
      <c r="A94" s="155"/>
      <c r="B94" s="174" t="s">
        <v>540</v>
      </c>
      <c r="C94" s="159">
        <v>300</v>
      </c>
    </row>
    <row r="95" spans="1:3" ht="15.75" customHeight="1">
      <c r="A95" s="155" t="s">
        <v>19</v>
      </c>
      <c r="B95" s="160" t="s">
        <v>517</v>
      </c>
      <c r="C95" s="159">
        <v>250</v>
      </c>
    </row>
    <row r="96" spans="1:3" ht="27" customHeight="1">
      <c r="A96" s="155" t="s">
        <v>19</v>
      </c>
      <c r="B96" s="160" t="s">
        <v>520</v>
      </c>
      <c r="C96" s="159">
        <v>8000</v>
      </c>
    </row>
    <row r="97" spans="1:3" ht="31.5">
      <c r="A97" s="155" t="s">
        <v>19</v>
      </c>
      <c r="B97" s="160" t="s">
        <v>518</v>
      </c>
      <c r="C97" s="159">
        <v>400</v>
      </c>
    </row>
    <row r="98" spans="1:3" ht="15.75" customHeight="1">
      <c r="A98" s="155" t="s">
        <v>19</v>
      </c>
      <c r="B98" s="160" t="s">
        <v>519</v>
      </c>
      <c r="C98" s="159">
        <v>400</v>
      </c>
    </row>
    <row r="99" spans="1:3" s="178" customFormat="1" ht="38.25" customHeight="1">
      <c r="A99" s="175"/>
      <c r="B99" s="176" t="s">
        <v>539</v>
      </c>
      <c r="C99" s="177">
        <f>SUM(C91:C98)</f>
        <v>11000</v>
      </c>
    </row>
    <row r="100" spans="1:3" s="178" customFormat="1" ht="31.5">
      <c r="A100" s="175"/>
      <c r="B100" s="176" t="s">
        <v>541</v>
      </c>
      <c r="C100" s="187">
        <f>C17+C89+C99</f>
        <v>31750</v>
      </c>
    </row>
    <row r="149" ht="15.75">
      <c r="A149" s="152" t="s">
        <v>548</v>
      </c>
    </row>
    <row r="150" ht="15.75">
      <c r="A150" s="148" t="s">
        <v>549</v>
      </c>
    </row>
  </sheetData>
  <mergeCells count="4">
    <mergeCell ref="B11:B12"/>
    <mergeCell ref="A11:A12"/>
    <mergeCell ref="A9:C9"/>
    <mergeCell ref="C11:C12"/>
  </mergeCells>
  <printOptions/>
  <pageMargins left="1.1811023622047245" right="0.3937007874015748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F534"/>
  <sheetViews>
    <sheetView zoomScale="90" zoomScaleNormal="90" workbookViewId="0" topLeftCell="A1">
      <pane xSplit="2" ySplit="13" topLeftCell="K515" activePane="bottomRight" state="frozen"/>
      <selection pane="topLeft" activeCell="A5" sqref="A5"/>
      <selection pane="topRight" activeCell="C5" sqref="C5"/>
      <selection pane="bottomLeft" activeCell="A13" sqref="A13"/>
      <selection pane="bottomRight" activeCell="R515" sqref="R515"/>
    </sheetView>
  </sheetViews>
  <sheetFormatPr defaultColWidth="9.00390625" defaultRowHeight="12.75" outlineLevelRow="1"/>
  <cols>
    <col min="1" max="1" width="5.375" style="8" customWidth="1"/>
    <col min="2" max="2" width="40.25390625" style="5" customWidth="1"/>
    <col min="3" max="3" width="13.375" style="6" customWidth="1"/>
    <col min="4" max="4" width="32.25390625" style="5" customWidth="1"/>
    <col min="5" max="5" width="10.875" style="7" customWidth="1"/>
    <col min="6" max="6" width="11.25390625" style="7" customWidth="1"/>
    <col min="7" max="8" width="12.75390625" style="7" customWidth="1"/>
    <col min="9" max="9" width="23.00390625" style="8" customWidth="1"/>
    <col min="10" max="10" width="15.375" style="7" customWidth="1"/>
    <col min="11" max="11" width="12.125" style="9" customWidth="1"/>
    <col min="12" max="12" width="11.25390625" style="9" customWidth="1"/>
    <col min="13" max="13" width="8.75390625" style="9" customWidth="1"/>
    <col min="14" max="14" width="10.25390625" style="9" customWidth="1"/>
    <col min="15" max="15" width="12.375" style="9" customWidth="1"/>
    <col min="16" max="16384" width="10.25390625" style="1" customWidth="1"/>
  </cols>
  <sheetData>
    <row r="1" ht="15" customHeight="1" hidden="1"/>
    <row r="2" ht="15" hidden="1"/>
    <row r="3" ht="15" hidden="1"/>
    <row r="4" ht="15" hidden="1"/>
    <row r="5" ht="15">
      <c r="L5" s="9" t="s">
        <v>364</v>
      </c>
    </row>
    <row r="6" ht="15">
      <c r="L6" s="9" t="s">
        <v>452</v>
      </c>
    </row>
    <row r="8" spans="1:15" s="10" customFormat="1" ht="18">
      <c r="A8" s="199" t="s">
        <v>0</v>
      </c>
      <c r="B8" s="199"/>
      <c r="C8" s="199"/>
      <c r="D8" s="199"/>
      <c r="E8" s="199"/>
      <c r="F8" s="199"/>
      <c r="G8" s="199"/>
      <c r="H8" s="199"/>
      <c r="I8" s="199"/>
      <c r="J8" s="7"/>
      <c r="K8" s="9"/>
      <c r="L8" s="9"/>
      <c r="M8" s="9"/>
      <c r="N8" s="9"/>
      <c r="O8" s="9"/>
    </row>
    <row r="9" spans="1:12" ht="18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1" spans="1:15" ht="65.25" customHeight="1">
      <c r="A11" s="197" t="s">
        <v>1</v>
      </c>
      <c r="B11" s="195" t="s">
        <v>2</v>
      </c>
      <c r="C11" s="200" t="s">
        <v>3</v>
      </c>
      <c r="D11" s="202" t="s">
        <v>4</v>
      </c>
      <c r="E11" s="207" t="s">
        <v>444</v>
      </c>
      <c r="F11" s="142" t="s">
        <v>5</v>
      </c>
      <c r="G11" s="207" t="s">
        <v>445</v>
      </c>
      <c r="H11" s="207" t="s">
        <v>446</v>
      </c>
      <c r="I11" s="207" t="s">
        <v>447</v>
      </c>
      <c r="J11" s="207" t="s">
        <v>448</v>
      </c>
      <c r="K11" s="209" t="s">
        <v>6</v>
      </c>
      <c r="L11" s="207" t="s">
        <v>449</v>
      </c>
      <c r="M11" s="204" t="s">
        <v>7</v>
      </c>
      <c r="N11" s="205"/>
      <c r="O11" s="206"/>
    </row>
    <row r="12" spans="1:15" ht="141" customHeight="1">
      <c r="A12" s="198"/>
      <c r="B12" s="196"/>
      <c r="C12" s="201"/>
      <c r="D12" s="196"/>
      <c r="E12" s="208"/>
      <c r="F12" s="144" t="s">
        <v>8</v>
      </c>
      <c r="G12" s="208"/>
      <c r="H12" s="208"/>
      <c r="I12" s="208"/>
      <c r="J12" s="208"/>
      <c r="K12" s="210"/>
      <c r="L12" s="208"/>
      <c r="M12" s="145" t="s">
        <v>9</v>
      </c>
      <c r="N12" s="145" t="s">
        <v>10</v>
      </c>
      <c r="O12" s="143" t="s">
        <v>11</v>
      </c>
    </row>
    <row r="13" spans="1:15" s="9" customFormat="1" ht="15" customHeight="1">
      <c r="A13" s="11">
        <v>1</v>
      </c>
      <c r="B13" s="12">
        <v>2</v>
      </c>
      <c r="C13" s="13">
        <v>3</v>
      </c>
      <c r="D13" s="12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4"/>
      <c r="L13" s="11">
        <v>11</v>
      </c>
      <c r="M13" s="11">
        <v>12</v>
      </c>
      <c r="N13" s="11">
        <v>13</v>
      </c>
      <c r="O13" s="11">
        <v>14</v>
      </c>
    </row>
    <row r="14" spans="1:15" s="20" customFormat="1" ht="30.75">
      <c r="A14" s="18" t="s">
        <v>26</v>
      </c>
      <c r="B14" s="15" t="s">
        <v>22</v>
      </c>
      <c r="C14" s="16" t="s">
        <v>14</v>
      </c>
      <c r="D14" s="15"/>
      <c r="E14" s="17">
        <f aca="true" t="shared" si="0" ref="E14:O16">E15</f>
        <v>409</v>
      </c>
      <c r="F14" s="17">
        <f t="shared" si="0"/>
        <v>10</v>
      </c>
      <c r="G14" s="17">
        <f t="shared" si="0"/>
        <v>409</v>
      </c>
      <c r="H14" s="17">
        <f t="shared" si="0"/>
        <v>0</v>
      </c>
      <c r="I14" s="18" t="str">
        <f t="shared" si="0"/>
        <v>ГОСТ 22011-95 (0/10)</v>
      </c>
      <c r="J14" s="17">
        <f t="shared" si="0"/>
        <v>10</v>
      </c>
      <c r="K14" s="19">
        <f t="shared" si="0"/>
        <v>575</v>
      </c>
      <c r="L14" s="19">
        <f t="shared" si="0"/>
        <v>0</v>
      </c>
      <c r="M14" s="19">
        <f t="shared" si="0"/>
        <v>5750</v>
      </c>
      <c r="N14" s="19">
        <f t="shared" si="0"/>
        <v>0</v>
      </c>
      <c r="O14" s="19">
        <f t="shared" si="0"/>
        <v>5750</v>
      </c>
    </row>
    <row r="15" spans="1:15" s="4" customFormat="1" ht="15.75">
      <c r="A15" s="24"/>
      <c r="B15" s="21" t="s">
        <v>12</v>
      </c>
      <c r="C15" s="22" t="s">
        <v>15</v>
      </c>
      <c r="D15" s="21"/>
      <c r="E15" s="23">
        <f t="shared" si="0"/>
        <v>409</v>
      </c>
      <c r="F15" s="23">
        <f t="shared" si="0"/>
        <v>10</v>
      </c>
      <c r="G15" s="23">
        <f t="shared" si="0"/>
        <v>409</v>
      </c>
      <c r="H15" s="23">
        <f t="shared" si="0"/>
        <v>0</v>
      </c>
      <c r="I15" s="24" t="str">
        <f t="shared" si="0"/>
        <v>ГОСТ 22011-95 (0/10)</v>
      </c>
      <c r="J15" s="23">
        <f t="shared" si="0"/>
        <v>10</v>
      </c>
      <c r="K15" s="25">
        <f t="shared" si="0"/>
        <v>575</v>
      </c>
      <c r="L15" s="25">
        <f t="shared" si="0"/>
        <v>0</v>
      </c>
      <c r="M15" s="25">
        <f t="shared" si="0"/>
        <v>5750</v>
      </c>
      <c r="N15" s="25">
        <f t="shared" si="0"/>
        <v>0</v>
      </c>
      <c r="O15" s="25">
        <f t="shared" si="0"/>
        <v>5750</v>
      </c>
    </row>
    <row r="16" spans="1:15" s="3" customFormat="1" ht="15">
      <c r="A16" s="29" t="s">
        <v>366</v>
      </c>
      <c r="B16" s="26" t="s">
        <v>361</v>
      </c>
      <c r="C16" s="27" t="s">
        <v>15</v>
      </c>
      <c r="D16" s="26"/>
      <c r="E16" s="28">
        <f t="shared" si="0"/>
        <v>409</v>
      </c>
      <c r="F16" s="28">
        <f t="shared" si="0"/>
        <v>10</v>
      </c>
      <c r="G16" s="28">
        <f t="shared" si="0"/>
        <v>409</v>
      </c>
      <c r="H16" s="28">
        <f t="shared" si="0"/>
        <v>0</v>
      </c>
      <c r="I16" s="29" t="str">
        <f t="shared" si="0"/>
        <v>ГОСТ 22011-95 (0/10)</v>
      </c>
      <c r="J16" s="28">
        <f t="shared" si="0"/>
        <v>10</v>
      </c>
      <c r="K16" s="30">
        <f t="shared" si="0"/>
        <v>575</v>
      </c>
      <c r="L16" s="30">
        <f t="shared" si="0"/>
        <v>0</v>
      </c>
      <c r="M16" s="30">
        <f t="shared" si="0"/>
        <v>5750</v>
      </c>
      <c r="N16" s="30">
        <f t="shared" si="0"/>
        <v>0</v>
      </c>
      <c r="O16" s="30">
        <f t="shared" si="0"/>
        <v>5750</v>
      </c>
    </row>
    <row r="17" spans="1:15" ht="30" hidden="1" outlineLevel="1">
      <c r="A17" s="11"/>
      <c r="B17" s="31"/>
      <c r="C17" s="13"/>
      <c r="D17" s="31" t="s">
        <v>233</v>
      </c>
      <c r="E17" s="2">
        <v>409</v>
      </c>
      <c r="F17" s="2">
        <v>10</v>
      </c>
      <c r="G17" s="2">
        <v>409</v>
      </c>
      <c r="H17" s="2">
        <v>0</v>
      </c>
      <c r="I17" s="11" t="s">
        <v>234</v>
      </c>
      <c r="J17" s="2">
        <v>10</v>
      </c>
      <c r="K17" s="14">
        <v>575</v>
      </c>
      <c r="L17" s="14">
        <v>0</v>
      </c>
      <c r="M17" s="14">
        <f>O17</f>
        <v>5750</v>
      </c>
      <c r="N17" s="14"/>
      <c r="O17" s="14">
        <v>5750</v>
      </c>
    </row>
    <row r="18" spans="1:15" s="20" customFormat="1" ht="15.75" collapsed="1">
      <c r="A18" s="18" t="s">
        <v>40</v>
      </c>
      <c r="B18" s="32" t="s">
        <v>35</v>
      </c>
      <c r="C18" s="16" t="s">
        <v>16</v>
      </c>
      <c r="D18" s="15"/>
      <c r="E18" s="17">
        <f>E19+E142</f>
        <v>1006</v>
      </c>
      <c r="F18" s="17">
        <f>F19+F142</f>
        <v>949</v>
      </c>
      <c r="G18" s="17">
        <f>G19+G142</f>
        <v>1540</v>
      </c>
      <c r="H18" s="17">
        <f>H19+H142</f>
        <v>534</v>
      </c>
      <c r="I18" s="33"/>
      <c r="J18" s="17">
        <f>J19+J142</f>
        <v>1205</v>
      </c>
      <c r="K18" s="19"/>
      <c r="L18" s="19">
        <f>L19+L142</f>
        <v>0</v>
      </c>
      <c r="M18" s="19">
        <f>M19+M142</f>
        <v>14000</v>
      </c>
      <c r="N18" s="19">
        <f>N19+N142</f>
        <v>0</v>
      </c>
      <c r="O18" s="19">
        <f>O19+O142</f>
        <v>14000</v>
      </c>
    </row>
    <row r="19" spans="1:15" s="36" customFormat="1" ht="15.75">
      <c r="A19" s="24"/>
      <c r="B19" s="34" t="s">
        <v>12</v>
      </c>
      <c r="C19" s="22" t="s">
        <v>17</v>
      </c>
      <c r="D19" s="21"/>
      <c r="E19" s="23">
        <f>E20+E23+E27+E31+E35+E40+E43+E46+E49+E57+E61+E65+E68+E71+E76+E79+E82+E86+E90+E93+E96+E99+E102+E105+E109+E112+E116+E120+E123+E127+E130+E133+E136+E139</f>
        <v>31</v>
      </c>
      <c r="F19" s="23">
        <f>F20+F23+F27+F31+F35+F40+F43+F46+F49+F57+F61+F65+F68+F71+F76+F79+F82+F86+F90+F93+F96+F99+F102+F105+F109+F112+F116+F120+F123+F127+F130+F133+F136+F139</f>
        <v>31</v>
      </c>
      <c r="G19" s="23">
        <f>G20+G23+G27+G31+G35+G40+G43+G46+G49+G57+G61+G65+G68+G71+G76+G79+G82+G86+G90+G93+G96+G99+G102+G105+G109+G112+G116+G120+G123+G127+G130+G133+G136+G139</f>
        <v>58</v>
      </c>
      <c r="H19" s="23">
        <f>H20+H23+H27+H31+H35+H40+H43+H46+H49+H57+H61+H65+H68+H71+H76+H79+H82+H86+H90+H93+H96+H99+H102+H105+H109+H112+H116+H120+H123+H127+H130+H133+H136+H139</f>
        <v>27</v>
      </c>
      <c r="I19" s="35"/>
      <c r="J19" s="23">
        <f>J20+J23+J27+J31+J35+J40+J43+J46+J49+J57+J61+J65+J68+J71+J76+J79+J82+J86+J90+J93+J96+J99+J102+J105+J109+J112+J116+J120+J123+J127+J130+J133+J136+J139</f>
        <v>58</v>
      </c>
      <c r="K19" s="25"/>
      <c r="L19" s="25">
        <f>L20+L23+L27+L31+L35+L40+L43+L46+L49+L57+L61+L65+L68+L71+L76+L79+L82+L86+L90+L93+L96+L99+L102+L105+L109+L112+L116+L120+L123+L127+L130+L133+L136+L139</f>
        <v>0</v>
      </c>
      <c r="M19" s="25">
        <f>M20+M23+M27+M31+M35+M40+M43+M46+M49+M57+M61+M65+M68+M71+M76+M79+M82+M86+M90+M93+M96+M99+M102+M105+M109+M112+M116+M120+M123+M127+M130+M133+M136+M139</f>
        <v>1000</v>
      </c>
      <c r="N19" s="25">
        <f>N20+N23+N27+N31+N35+N40+N43+N46+N49+N57+N61+N65+N68+N71+N76+N79+N82+N86+N90+N93+N96+N99+N102+N105+N109+N112+N116+N120+N123+N127+N130+N133+N136+N139</f>
        <v>0</v>
      </c>
      <c r="O19" s="25">
        <f>O20+O23+O27+O31+O35+O40+O43+O46+O49+O57+O61+O65+O68+O71+O76+O79+O82+O86+O90+O93+O96+O99+O102+O105+O109+O112+O116+O120+O123+O127+O130+O133+O136+O139</f>
        <v>1000</v>
      </c>
    </row>
    <row r="20" spans="1:15" s="36" customFormat="1" ht="15.75">
      <c r="A20" s="37" t="s">
        <v>367</v>
      </c>
      <c r="B20" s="38" t="s">
        <v>36</v>
      </c>
      <c r="C20" s="39" t="s">
        <v>17</v>
      </c>
      <c r="D20" s="26"/>
      <c r="E20" s="28">
        <f>E22</f>
        <v>1</v>
      </c>
      <c r="F20" s="28">
        <f>F22</f>
        <v>1</v>
      </c>
      <c r="G20" s="28">
        <f>G22</f>
        <v>1</v>
      </c>
      <c r="H20" s="28">
        <f>H22</f>
        <v>0</v>
      </c>
      <c r="I20" s="27" t="s">
        <v>37</v>
      </c>
      <c r="J20" s="28">
        <f>J22</f>
        <v>1</v>
      </c>
      <c r="K20" s="30"/>
      <c r="L20" s="30">
        <f>L22</f>
        <v>0</v>
      </c>
      <c r="M20" s="30">
        <f>M22</f>
        <v>34</v>
      </c>
      <c r="N20" s="30">
        <f>N22</f>
        <v>0</v>
      </c>
      <c r="O20" s="30">
        <f>O22</f>
        <v>34</v>
      </c>
    </row>
    <row r="21" spans="1:15" s="36" customFormat="1" ht="15.75" hidden="1" outlineLevel="1">
      <c r="A21" s="11"/>
      <c r="B21" s="40"/>
      <c r="C21" s="41"/>
      <c r="D21" s="31" t="s">
        <v>38</v>
      </c>
      <c r="E21" s="2">
        <v>1</v>
      </c>
      <c r="F21" s="2">
        <v>1</v>
      </c>
      <c r="G21" s="2">
        <v>1</v>
      </c>
      <c r="H21" s="2">
        <v>0</v>
      </c>
      <c r="I21" s="13" t="s">
        <v>39</v>
      </c>
      <c r="J21" s="2">
        <v>1</v>
      </c>
      <c r="K21" s="14">
        <v>34</v>
      </c>
      <c r="L21" s="14"/>
      <c r="M21" s="14">
        <v>34</v>
      </c>
      <c r="N21" s="14"/>
      <c r="O21" s="14">
        <v>34</v>
      </c>
    </row>
    <row r="22" spans="1:15" s="36" customFormat="1" ht="15.75" hidden="1" outlineLevel="1">
      <c r="A22" s="11"/>
      <c r="B22" s="40" t="s">
        <v>359</v>
      </c>
      <c r="C22" s="41"/>
      <c r="D22" s="31"/>
      <c r="E22" s="2">
        <f>SUM(E21:E21)</f>
        <v>1</v>
      </c>
      <c r="F22" s="2">
        <f>SUM(F21:F21)</f>
        <v>1</v>
      </c>
      <c r="G22" s="2">
        <f>SUM(G21:G21)</f>
        <v>1</v>
      </c>
      <c r="H22" s="2">
        <f>SUM(H21:H21)</f>
        <v>0</v>
      </c>
      <c r="I22" s="13"/>
      <c r="J22" s="2">
        <f>SUM(J21:J21)</f>
        <v>1</v>
      </c>
      <c r="K22" s="14">
        <v>34</v>
      </c>
      <c r="L22" s="14">
        <f>SUM(L21:L21)</f>
        <v>0</v>
      </c>
      <c r="M22" s="14">
        <f>SUM(M21:M21)</f>
        <v>34</v>
      </c>
      <c r="N22" s="14">
        <f>SUM(N21:N21)</f>
        <v>0</v>
      </c>
      <c r="O22" s="14">
        <f>SUM(O21:O21)</f>
        <v>34</v>
      </c>
    </row>
    <row r="23" spans="1:15" s="36" customFormat="1" ht="15.75" collapsed="1">
      <c r="A23" s="37" t="s">
        <v>368</v>
      </c>
      <c r="B23" s="38" t="s">
        <v>41</v>
      </c>
      <c r="C23" s="39" t="s">
        <v>17</v>
      </c>
      <c r="D23" s="26"/>
      <c r="E23" s="28">
        <f>E26</f>
        <v>2</v>
      </c>
      <c r="F23" s="28">
        <f>F26</f>
        <v>2</v>
      </c>
      <c r="G23" s="28">
        <f>G26</f>
        <v>2</v>
      </c>
      <c r="H23" s="28">
        <f>H26</f>
        <v>0</v>
      </c>
      <c r="I23" s="27" t="s">
        <v>37</v>
      </c>
      <c r="J23" s="28">
        <f>J26</f>
        <v>2</v>
      </c>
      <c r="K23" s="30"/>
      <c r="L23" s="30">
        <f>L26</f>
        <v>0</v>
      </c>
      <c r="M23" s="30">
        <f>M26</f>
        <v>35</v>
      </c>
      <c r="N23" s="30">
        <f>N26</f>
        <v>0</v>
      </c>
      <c r="O23" s="30">
        <f>O26</f>
        <v>35</v>
      </c>
    </row>
    <row r="24" spans="1:15" s="36" customFormat="1" ht="15.75" hidden="1" outlineLevel="1">
      <c r="A24" s="11"/>
      <c r="B24" s="40"/>
      <c r="C24" s="41"/>
      <c r="D24" s="31" t="s">
        <v>42</v>
      </c>
      <c r="E24" s="2">
        <v>1</v>
      </c>
      <c r="F24" s="2">
        <v>1</v>
      </c>
      <c r="G24" s="2">
        <v>1</v>
      </c>
      <c r="H24" s="2">
        <v>0</v>
      </c>
      <c r="I24" s="13" t="s">
        <v>39</v>
      </c>
      <c r="J24" s="2">
        <v>1</v>
      </c>
      <c r="K24" s="14">
        <v>20</v>
      </c>
      <c r="L24" s="14"/>
      <c r="M24" s="14">
        <v>20</v>
      </c>
      <c r="N24" s="14"/>
      <c r="O24" s="14">
        <v>20</v>
      </c>
    </row>
    <row r="25" spans="1:15" s="36" customFormat="1" ht="15.75" hidden="1" outlineLevel="1">
      <c r="A25" s="11"/>
      <c r="B25" s="40"/>
      <c r="C25" s="41"/>
      <c r="D25" s="31" t="s">
        <v>43</v>
      </c>
      <c r="E25" s="2">
        <v>1</v>
      </c>
      <c r="F25" s="2">
        <v>1</v>
      </c>
      <c r="G25" s="2">
        <v>1</v>
      </c>
      <c r="H25" s="2">
        <v>0</v>
      </c>
      <c r="I25" s="13" t="s">
        <v>39</v>
      </c>
      <c r="J25" s="2">
        <v>1</v>
      </c>
      <c r="K25" s="14">
        <v>15</v>
      </c>
      <c r="L25" s="14"/>
      <c r="M25" s="14">
        <v>15</v>
      </c>
      <c r="N25" s="14"/>
      <c r="O25" s="14">
        <v>15</v>
      </c>
    </row>
    <row r="26" spans="1:15" s="36" customFormat="1" ht="15.75" hidden="1" outlineLevel="1">
      <c r="A26" s="11"/>
      <c r="B26" s="40" t="s">
        <v>360</v>
      </c>
      <c r="C26" s="41"/>
      <c r="D26" s="31"/>
      <c r="E26" s="2">
        <f>SUM(E24:E25)</f>
        <v>2</v>
      </c>
      <c r="F26" s="2">
        <f>SUM(F24:F25)</f>
        <v>2</v>
      </c>
      <c r="G26" s="2">
        <f>SUM(G24:G25)</f>
        <v>2</v>
      </c>
      <c r="H26" s="2">
        <f>SUM(H24:H25)</f>
        <v>0</v>
      </c>
      <c r="I26" s="13"/>
      <c r="J26" s="2">
        <f>SUM(J24:J25)</f>
        <v>2</v>
      </c>
      <c r="K26" s="14"/>
      <c r="L26" s="14">
        <f>SUM(L24:L25)</f>
        <v>0</v>
      </c>
      <c r="M26" s="14">
        <f>SUM(M24:M25)</f>
        <v>35</v>
      </c>
      <c r="N26" s="14">
        <f>SUM(N24:N25)</f>
        <v>0</v>
      </c>
      <c r="O26" s="14">
        <f>SUM(O24:O25)</f>
        <v>35</v>
      </c>
    </row>
    <row r="27" spans="1:15" s="36" customFormat="1" ht="15.75" collapsed="1">
      <c r="A27" s="29" t="s">
        <v>369</v>
      </c>
      <c r="B27" s="26" t="s">
        <v>45</v>
      </c>
      <c r="C27" s="39" t="s">
        <v>17</v>
      </c>
      <c r="D27" s="26"/>
      <c r="E27" s="28">
        <f>E30</f>
        <v>1</v>
      </c>
      <c r="F27" s="28">
        <f>F30</f>
        <v>1</v>
      </c>
      <c r="G27" s="28">
        <f>G30</f>
        <v>2</v>
      </c>
      <c r="H27" s="28">
        <f>H30</f>
        <v>1</v>
      </c>
      <c r="I27" s="27" t="s">
        <v>37</v>
      </c>
      <c r="J27" s="28">
        <f>J30</f>
        <v>2</v>
      </c>
      <c r="K27" s="30"/>
      <c r="L27" s="30">
        <f>L30</f>
        <v>0</v>
      </c>
      <c r="M27" s="30">
        <f>M30</f>
        <v>25</v>
      </c>
      <c r="N27" s="30">
        <f>N30</f>
        <v>0</v>
      </c>
      <c r="O27" s="30">
        <f>O30</f>
        <v>25</v>
      </c>
    </row>
    <row r="28" spans="1:15" s="36" customFormat="1" ht="15.75" hidden="1" outlineLevel="1">
      <c r="A28" s="11"/>
      <c r="B28" s="40"/>
      <c r="C28" s="41"/>
      <c r="D28" s="31" t="s">
        <v>46</v>
      </c>
      <c r="E28" s="2">
        <v>0</v>
      </c>
      <c r="F28" s="2">
        <v>0</v>
      </c>
      <c r="G28" s="2">
        <v>1</v>
      </c>
      <c r="H28" s="2">
        <v>1</v>
      </c>
      <c r="I28" s="13" t="s">
        <v>47</v>
      </c>
      <c r="J28" s="2">
        <v>1</v>
      </c>
      <c r="K28" s="14">
        <v>5</v>
      </c>
      <c r="L28" s="14"/>
      <c r="M28" s="14">
        <v>5</v>
      </c>
      <c r="N28" s="14"/>
      <c r="O28" s="14">
        <v>5</v>
      </c>
    </row>
    <row r="29" spans="1:15" s="36" customFormat="1" ht="15.75" hidden="1" outlineLevel="1">
      <c r="A29" s="11"/>
      <c r="B29" s="40"/>
      <c r="C29" s="41"/>
      <c r="D29" s="31" t="s">
        <v>48</v>
      </c>
      <c r="E29" s="2">
        <v>1</v>
      </c>
      <c r="F29" s="2">
        <v>1</v>
      </c>
      <c r="G29" s="2">
        <v>1</v>
      </c>
      <c r="H29" s="2">
        <v>0</v>
      </c>
      <c r="I29" s="13" t="s">
        <v>39</v>
      </c>
      <c r="J29" s="2">
        <v>1</v>
      </c>
      <c r="K29" s="14">
        <v>20</v>
      </c>
      <c r="L29" s="14"/>
      <c r="M29" s="14">
        <v>20</v>
      </c>
      <c r="N29" s="14"/>
      <c r="O29" s="14">
        <v>20</v>
      </c>
    </row>
    <row r="30" spans="1:15" s="36" customFormat="1" ht="15.75" hidden="1" outlineLevel="1">
      <c r="A30" s="11"/>
      <c r="B30" s="40" t="s">
        <v>359</v>
      </c>
      <c r="C30" s="41"/>
      <c r="D30" s="31"/>
      <c r="E30" s="2">
        <f>SUM(E28:E29)</f>
        <v>1</v>
      </c>
      <c r="F30" s="2">
        <f>SUM(F28:F29)</f>
        <v>1</v>
      </c>
      <c r="G30" s="2">
        <f>SUM(G28:G29)</f>
        <v>2</v>
      </c>
      <c r="H30" s="2">
        <f>SUM(H28:H29)</f>
        <v>1</v>
      </c>
      <c r="I30" s="13"/>
      <c r="J30" s="2">
        <f aca="true" t="shared" si="1" ref="J30:O30">SUM(J28:J29)</f>
        <v>2</v>
      </c>
      <c r="K30" s="14">
        <f t="shared" si="1"/>
        <v>25</v>
      </c>
      <c r="L30" s="14">
        <f t="shared" si="1"/>
        <v>0</v>
      </c>
      <c r="M30" s="14">
        <f t="shared" si="1"/>
        <v>25</v>
      </c>
      <c r="N30" s="14">
        <f t="shared" si="1"/>
        <v>0</v>
      </c>
      <c r="O30" s="14">
        <f t="shared" si="1"/>
        <v>25</v>
      </c>
    </row>
    <row r="31" spans="1:15" s="36" customFormat="1" ht="15.75" collapsed="1">
      <c r="A31" s="29" t="s">
        <v>370</v>
      </c>
      <c r="B31" s="38" t="s">
        <v>50</v>
      </c>
      <c r="C31" s="39" t="s">
        <v>17</v>
      </c>
      <c r="D31" s="26"/>
      <c r="E31" s="28">
        <f>E34</f>
        <v>1</v>
      </c>
      <c r="F31" s="28">
        <f>F34</f>
        <v>1</v>
      </c>
      <c r="G31" s="28">
        <f>G34</f>
        <v>2</v>
      </c>
      <c r="H31" s="28">
        <f>H34</f>
        <v>1</v>
      </c>
      <c r="I31" s="27" t="s">
        <v>37</v>
      </c>
      <c r="J31" s="28">
        <f>J34</f>
        <v>2</v>
      </c>
      <c r="K31" s="30"/>
      <c r="L31" s="30">
        <f>L34</f>
        <v>0</v>
      </c>
      <c r="M31" s="30">
        <f>M34</f>
        <v>35</v>
      </c>
      <c r="N31" s="30">
        <f>N34</f>
        <v>0</v>
      </c>
      <c r="O31" s="30">
        <f>O34</f>
        <v>35</v>
      </c>
    </row>
    <row r="32" spans="1:15" s="36" customFormat="1" ht="15.75" hidden="1" outlineLevel="1">
      <c r="A32" s="11"/>
      <c r="B32" s="40"/>
      <c r="C32" s="41"/>
      <c r="D32" s="31" t="s">
        <v>43</v>
      </c>
      <c r="E32" s="2">
        <v>1</v>
      </c>
      <c r="F32" s="2">
        <v>1</v>
      </c>
      <c r="G32" s="2">
        <v>1</v>
      </c>
      <c r="H32" s="2">
        <v>0</v>
      </c>
      <c r="I32" s="13" t="s">
        <v>39</v>
      </c>
      <c r="J32" s="2">
        <v>1</v>
      </c>
      <c r="K32" s="14">
        <v>15</v>
      </c>
      <c r="L32" s="14"/>
      <c r="M32" s="14">
        <v>15</v>
      </c>
      <c r="N32" s="14"/>
      <c r="O32" s="14">
        <v>15</v>
      </c>
    </row>
    <row r="33" spans="1:15" s="36" customFormat="1" ht="15.75" hidden="1" outlineLevel="1">
      <c r="A33" s="11"/>
      <c r="B33" s="40"/>
      <c r="C33" s="41"/>
      <c r="D33" s="31" t="s">
        <v>51</v>
      </c>
      <c r="E33" s="2">
        <v>0</v>
      </c>
      <c r="F33" s="2">
        <v>0</v>
      </c>
      <c r="G33" s="2">
        <v>1</v>
      </c>
      <c r="H33" s="2">
        <v>1</v>
      </c>
      <c r="I33" s="13" t="s">
        <v>47</v>
      </c>
      <c r="J33" s="2">
        <v>1</v>
      </c>
      <c r="K33" s="14">
        <v>20</v>
      </c>
      <c r="L33" s="14"/>
      <c r="M33" s="14">
        <v>20</v>
      </c>
      <c r="N33" s="14"/>
      <c r="O33" s="14">
        <v>20</v>
      </c>
    </row>
    <row r="34" spans="1:15" s="36" customFormat="1" ht="15.75" hidden="1" outlineLevel="1">
      <c r="A34" s="11"/>
      <c r="B34" s="40" t="s">
        <v>359</v>
      </c>
      <c r="C34" s="41"/>
      <c r="D34" s="31"/>
      <c r="E34" s="2">
        <f>SUM(E32:E33)</f>
        <v>1</v>
      </c>
      <c r="F34" s="2">
        <f>SUM(F32:F33)</f>
        <v>1</v>
      </c>
      <c r="G34" s="2">
        <f>SUM(G32:G33)</f>
        <v>2</v>
      </c>
      <c r="H34" s="2">
        <f>SUM(H32:H33)</f>
        <v>1</v>
      </c>
      <c r="I34" s="13"/>
      <c r="J34" s="2">
        <f>SUM(J32:J33)</f>
        <v>2</v>
      </c>
      <c r="K34" s="14"/>
      <c r="L34" s="14">
        <f>SUM(L32:L32)</f>
        <v>0</v>
      </c>
      <c r="M34" s="14">
        <f>SUM(M32:M33)</f>
        <v>35</v>
      </c>
      <c r="N34" s="14">
        <f>SUM(N32:N33)</f>
        <v>0</v>
      </c>
      <c r="O34" s="14">
        <f>SUM(O32:O33)</f>
        <v>35</v>
      </c>
    </row>
    <row r="35" spans="1:15" s="36" customFormat="1" ht="15.75" collapsed="1">
      <c r="A35" s="29" t="s">
        <v>371</v>
      </c>
      <c r="B35" s="38" t="s">
        <v>52</v>
      </c>
      <c r="C35" s="39" t="s">
        <v>17</v>
      </c>
      <c r="D35" s="26"/>
      <c r="E35" s="28">
        <f>E39</f>
        <v>1</v>
      </c>
      <c r="F35" s="28">
        <f>F39</f>
        <v>1</v>
      </c>
      <c r="G35" s="28">
        <f>G39</f>
        <v>3</v>
      </c>
      <c r="H35" s="28">
        <f>H39</f>
        <v>2</v>
      </c>
      <c r="I35" s="27" t="s">
        <v>37</v>
      </c>
      <c r="J35" s="28">
        <f>J39</f>
        <v>3</v>
      </c>
      <c r="K35" s="30"/>
      <c r="L35" s="30">
        <f>L39</f>
        <v>0</v>
      </c>
      <c r="M35" s="30">
        <f>M39</f>
        <v>31</v>
      </c>
      <c r="N35" s="30">
        <f>N39</f>
        <v>0</v>
      </c>
      <c r="O35" s="30">
        <f>O39</f>
        <v>31</v>
      </c>
    </row>
    <row r="36" spans="1:15" s="36" customFormat="1" ht="15.75" hidden="1" outlineLevel="1">
      <c r="A36" s="11"/>
      <c r="B36" s="40"/>
      <c r="C36" s="41"/>
      <c r="D36" s="31" t="s">
        <v>53</v>
      </c>
      <c r="E36" s="2">
        <v>0</v>
      </c>
      <c r="F36" s="2">
        <v>0</v>
      </c>
      <c r="G36" s="2">
        <v>1</v>
      </c>
      <c r="H36" s="2">
        <v>1</v>
      </c>
      <c r="I36" s="13" t="s">
        <v>47</v>
      </c>
      <c r="J36" s="2">
        <v>1</v>
      </c>
      <c r="K36" s="14">
        <v>5</v>
      </c>
      <c r="L36" s="14"/>
      <c r="M36" s="14">
        <v>5</v>
      </c>
      <c r="N36" s="14"/>
      <c r="O36" s="14">
        <v>5</v>
      </c>
    </row>
    <row r="37" spans="1:15" s="36" customFormat="1" ht="15.75" hidden="1" outlineLevel="1">
      <c r="A37" s="11"/>
      <c r="B37" s="40"/>
      <c r="C37" s="41"/>
      <c r="D37" s="31" t="s">
        <v>54</v>
      </c>
      <c r="E37" s="2">
        <v>0</v>
      </c>
      <c r="F37" s="2">
        <v>0</v>
      </c>
      <c r="G37" s="2">
        <v>1</v>
      </c>
      <c r="H37" s="2">
        <v>1</v>
      </c>
      <c r="I37" s="13" t="s">
        <v>47</v>
      </c>
      <c r="J37" s="2">
        <v>1</v>
      </c>
      <c r="K37" s="14">
        <v>6</v>
      </c>
      <c r="L37" s="14"/>
      <c r="M37" s="14">
        <v>6</v>
      </c>
      <c r="N37" s="14"/>
      <c r="O37" s="14">
        <v>6</v>
      </c>
    </row>
    <row r="38" spans="1:15" s="36" customFormat="1" ht="15.75" hidden="1" outlineLevel="1">
      <c r="A38" s="11"/>
      <c r="B38" s="40"/>
      <c r="C38" s="41"/>
      <c r="D38" s="42" t="s">
        <v>48</v>
      </c>
      <c r="E38" s="43">
        <v>1</v>
      </c>
      <c r="F38" s="43">
        <v>1</v>
      </c>
      <c r="G38" s="43">
        <v>1</v>
      </c>
      <c r="H38" s="43">
        <v>0</v>
      </c>
      <c r="I38" s="44" t="s">
        <v>39</v>
      </c>
      <c r="J38" s="43">
        <v>1</v>
      </c>
      <c r="K38" s="45">
        <v>20</v>
      </c>
      <c r="L38" s="45"/>
      <c r="M38" s="45">
        <v>20</v>
      </c>
      <c r="N38" s="45"/>
      <c r="O38" s="45">
        <v>20</v>
      </c>
    </row>
    <row r="39" spans="1:15" s="36" customFormat="1" ht="15.75" hidden="1" outlineLevel="1">
      <c r="A39" s="11"/>
      <c r="B39" s="40" t="s">
        <v>359</v>
      </c>
      <c r="C39" s="41"/>
      <c r="D39" s="31"/>
      <c r="E39" s="2">
        <f>SUM(E36:E38)</f>
        <v>1</v>
      </c>
      <c r="F39" s="2">
        <f>SUM(F36:F38)</f>
        <v>1</v>
      </c>
      <c r="G39" s="2">
        <f>SUM(G36:G38)</f>
        <v>3</v>
      </c>
      <c r="H39" s="2">
        <f>SUM(H36:H38)</f>
        <v>2</v>
      </c>
      <c r="I39" s="13"/>
      <c r="J39" s="2">
        <f>SUM(J36:J38)</f>
        <v>3</v>
      </c>
      <c r="K39" s="14"/>
      <c r="L39" s="14">
        <f>SUM(L36:L37)</f>
        <v>0</v>
      </c>
      <c r="M39" s="14">
        <f>SUM(M36:M38)</f>
        <v>31</v>
      </c>
      <c r="N39" s="14">
        <f>SUM(N36:N38)</f>
        <v>0</v>
      </c>
      <c r="O39" s="14">
        <f>SUM(O36:O38)</f>
        <v>31</v>
      </c>
    </row>
    <row r="40" spans="1:15" s="36" customFormat="1" ht="15.75" collapsed="1">
      <c r="A40" s="29" t="s">
        <v>372</v>
      </c>
      <c r="B40" s="38" t="s">
        <v>55</v>
      </c>
      <c r="C40" s="39" t="s">
        <v>17</v>
      </c>
      <c r="D40" s="26"/>
      <c r="E40" s="28">
        <f>E42</f>
        <v>1</v>
      </c>
      <c r="F40" s="28">
        <f>F42</f>
        <v>1</v>
      </c>
      <c r="G40" s="28">
        <f>G42</f>
        <v>1</v>
      </c>
      <c r="H40" s="28">
        <f>H42</f>
        <v>0</v>
      </c>
      <c r="I40" s="27" t="s">
        <v>37</v>
      </c>
      <c r="J40" s="28">
        <f>J42</f>
        <v>1</v>
      </c>
      <c r="K40" s="30"/>
      <c r="L40" s="30">
        <f>L42</f>
        <v>0</v>
      </c>
      <c r="M40" s="30">
        <f>M42</f>
        <v>17</v>
      </c>
      <c r="N40" s="30">
        <f>N42</f>
        <v>0</v>
      </c>
      <c r="O40" s="30">
        <f>O42</f>
        <v>17</v>
      </c>
    </row>
    <row r="41" spans="1:15" s="36" customFormat="1" ht="15.75" hidden="1" outlineLevel="1">
      <c r="A41" s="11"/>
      <c r="B41" s="40"/>
      <c r="C41" s="41"/>
      <c r="D41" s="31" t="s">
        <v>56</v>
      </c>
      <c r="E41" s="2">
        <v>1</v>
      </c>
      <c r="F41" s="2">
        <v>1</v>
      </c>
      <c r="G41" s="2">
        <v>1</v>
      </c>
      <c r="H41" s="2">
        <v>0</v>
      </c>
      <c r="I41" s="13" t="s">
        <v>39</v>
      </c>
      <c r="J41" s="2">
        <v>1</v>
      </c>
      <c r="K41" s="14">
        <v>17</v>
      </c>
      <c r="L41" s="14"/>
      <c r="M41" s="14">
        <v>17</v>
      </c>
      <c r="N41" s="14"/>
      <c r="O41" s="14">
        <v>17</v>
      </c>
    </row>
    <row r="42" spans="1:15" s="36" customFormat="1" ht="15.75" hidden="1" outlineLevel="1">
      <c r="A42" s="11"/>
      <c r="B42" s="40" t="s">
        <v>359</v>
      </c>
      <c r="C42" s="41"/>
      <c r="D42" s="31"/>
      <c r="E42" s="2">
        <f>SUM(E41:E41)</f>
        <v>1</v>
      </c>
      <c r="F42" s="2">
        <f>SUM(F41:F41)</f>
        <v>1</v>
      </c>
      <c r="G42" s="2">
        <f>SUM(G41:G41)</f>
        <v>1</v>
      </c>
      <c r="H42" s="2">
        <f>SUM(H41:H41)</f>
        <v>0</v>
      </c>
      <c r="I42" s="13"/>
      <c r="J42" s="2">
        <f>SUM(J41:J41)</f>
        <v>1</v>
      </c>
      <c r="K42" s="14"/>
      <c r="L42" s="14">
        <f>SUM(L41:L41)</f>
        <v>0</v>
      </c>
      <c r="M42" s="14">
        <f>SUM(M41:M41)</f>
        <v>17</v>
      </c>
      <c r="N42" s="14">
        <f>SUM(N41:N41)</f>
        <v>0</v>
      </c>
      <c r="O42" s="14">
        <f>SUM(O41:O41)</f>
        <v>17</v>
      </c>
    </row>
    <row r="43" spans="1:15" s="36" customFormat="1" ht="15.75" collapsed="1">
      <c r="A43" s="29" t="s">
        <v>373</v>
      </c>
      <c r="B43" s="38" t="s">
        <v>57</v>
      </c>
      <c r="C43" s="39" t="s">
        <v>17</v>
      </c>
      <c r="D43" s="26"/>
      <c r="E43" s="28">
        <f>E45</f>
        <v>1</v>
      </c>
      <c r="F43" s="28">
        <f>F45</f>
        <v>1</v>
      </c>
      <c r="G43" s="28">
        <f>G45</f>
        <v>1</v>
      </c>
      <c r="H43" s="28">
        <f>H45</f>
        <v>0</v>
      </c>
      <c r="I43" s="27" t="s">
        <v>37</v>
      </c>
      <c r="J43" s="28">
        <f>J45</f>
        <v>1</v>
      </c>
      <c r="K43" s="30"/>
      <c r="L43" s="30">
        <f>L45</f>
        <v>0</v>
      </c>
      <c r="M43" s="30">
        <f>M45</f>
        <v>20</v>
      </c>
      <c r="N43" s="30">
        <f>N45</f>
        <v>0</v>
      </c>
      <c r="O43" s="30">
        <f>O45</f>
        <v>20</v>
      </c>
    </row>
    <row r="44" spans="1:15" s="36" customFormat="1" ht="15.75" hidden="1" outlineLevel="1">
      <c r="A44" s="11"/>
      <c r="B44" s="40"/>
      <c r="C44" s="41"/>
      <c r="D44" s="31" t="s">
        <v>56</v>
      </c>
      <c r="E44" s="2">
        <v>1</v>
      </c>
      <c r="F44" s="2">
        <v>1</v>
      </c>
      <c r="G44" s="2">
        <v>1</v>
      </c>
      <c r="H44" s="2">
        <v>0</v>
      </c>
      <c r="I44" s="13" t="s">
        <v>39</v>
      </c>
      <c r="J44" s="2">
        <v>1</v>
      </c>
      <c r="K44" s="14">
        <v>20</v>
      </c>
      <c r="L44" s="14"/>
      <c r="M44" s="14">
        <v>20</v>
      </c>
      <c r="N44" s="14"/>
      <c r="O44" s="14">
        <v>20</v>
      </c>
    </row>
    <row r="45" spans="1:15" s="36" customFormat="1" ht="15.75" hidden="1" outlineLevel="1">
      <c r="A45" s="11"/>
      <c r="B45" s="40" t="s">
        <v>359</v>
      </c>
      <c r="C45" s="41"/>
      <c r="D45" s="31"/>
      <c r="E45" s="2">
        <f>SUM(E44:E44)</f>
        <v>1</v>
      </c>
      <c r="F45" s="2">
        <f>SUM(F44:F44)</f>
        <v>1</v>
      </c>
      <c r="G45" s="2">
        <f>SUM(G44:G44)</f>
        <v>1</v>
      </c>
      <c r="H45" s="2">
        <f>SUM(H44:H44)</f>
        <v>0</v>
      </c>
      <c r="I45" s="13"/>
      <c r="J45" s="2">
        <f>SUM(J44:J44)</f>
        <v>1</v>
      </c>
      <c r="K45" s="14"/>
      <c r="L45" s="14">
        <f>SUM(L44:L44)</f>
        <v>0</v>
      </c>
      <c r="M45" s="14">
        <f>SUM(M44:M44)</f>
        <v>20</v>
      </c>
      <c r="N45" s="14">
        <f>SUM(N44:N44)</f>
        <v>0</v>
      </c>
      <c r="O45" s="14">
        <f>SUM(O44:O44)</f>
        <v>20</v>
      </c>
    </row>
    <row r="46" spans="1:15" s="36" customFormat="1" ht="15.75" collapsed="1">
      <c r="A46" s="29" t="s">
        <v>374</v>
      </c>
      <c r="B46" s="38" t="s">
        <v>58</v>
      </c>
      <c r="C46" s="39" t="s">
        <v>17</v>
      </c>
      <c r="D46" s="26"/>
      <c r="E46" s="28">
        <f>E48</f>
        <v>1</v>
      </c>
      <c r="F46" s="28">
        <f>F48</f>
        <v>1</v>
      </c>
      <c r="G46" s="28">
        <f>G48</f>
        <v>1</v>
      </c>
      <c r="H46" s="28">
        <f>H48</f>
        <v>0</v>
      </c>
      <c r="I46" s="27" t="s">
        <v>37</v>
      </c>
      <c r="J46" s="28">
        <f>J48</f>
        <v>1</v>
      </c>
      <c r="K46" s="30"/>
      <c r="L46" s="30">
        <f>L48</f>
        <v>0</v>
      </c>
      <c r="M46" s="30">
        <f>M48</f>
        <v>15</v>
      </c>
      <c r="N46" s="30">
        <f>N48</f>
        <v>0</v>
      </c>
      <c r="O46" s="30">
        <f>O48</f>
        <v>15</v>
      </c>
    </row>
    <row r="47" spans="1:15" s="36" customFormat="1" ht="15.75" hidden="1" outlineLevel="1">
      <c r="A47" s="11"/>
      <c r="B47" s="40"/>
      <c r="C47" s="41"/>
      <c r="D47" s="31" t="s">
        <v>43</v>
      </c>
      <c r="E47" s="2">
        <v>1</v>
      </c>
      <c r="F47" s="2">
        <v>1</v>
      </c>
      <c r="G47" s="2">
        <v>1</v>
      </c>
      <c r="H47" s="2">
        <v>0</v>
      </c>
      <c r="I47" s="13" t="s">
        <v>39</v>
      </c>
      <c r="J47" s="2">
        <v>1</v>
      </c>
      <c r="K47" s="14">
        <v>15</v>
      </c>
      <c r="L47" s="14"/>
      <c r="M47" s="14">
        <v>15</v>
      </c>
      <c r="N47" s="14"/>
      <c r="O47" s="14">
        <v>15</v>
      </c>
    </row>
    <row r="48" spans="1:15" s="36" customFormat="1" ht="15.75" hidden="1" outlineLevel="1">
      <c r="A48" s="11"/>
      <c r="B48" s="40" t="s">
        <v>359</v>
      </c>
      <c r="C48" s="41"/>
      <c r="D48" s="31"/>
      <c r="E48" s="2">
        <f>SUM(E47:E47)</f>
        <v>1</v>
      </c>
      <c r="F48" s="2">
        <f>SUM(F47:F47)</f>
        <v>1</v>
      </c>
      <c r="G48" s="2">
        <f>SUM(G47:G47)</f>
        <v>1</v>
      </c>
      <c r="H48" s="2">
        <f>SUM(H47:H47)</f>
        <v>0</v>
      </c>
      <c r="I48" s="13"/>
      <c r="J48" s="2">
        <f>SUM(J47:J47)</f>
        <v>1</v>
      </c>
      <c r="K48" s="14"/>
      <c r="L48" s="14">
        <f>SUM(L47:L47)</f>
        <v>0</v>
      </c>
      <c r="M48" s="14">
        <f>SUM(M47:M47)</f>
        <v>15</v>
      </c>
      <c r="N48" s="14">
        <f>SUM(N47:N47)</f>
        <v>0</v>
      </c>
      <c r="O48" s="14">
        <f>SUM(O47:O47)</f>
        <v>15</v>
      </c>
    </row>
    <row r="49" spans="1:15" s="36" customFormat="1" ht="15.75" collapsed="1">
      <c r="A49" s="29" t="s">
        <v>375</v>
      </c>
      <c r="B49" s="38" t="s">
        <v>59</v>
      </c>
      <c r="C49" s="39" t="s">
        <v>17</v>
      </c>
      <c r="D49" s="26"/>
      <c r="E49" s="28">
        <f>E56</f>
        <v>0</v>
      </c>
      <c r="F49" s="28">
        <f>F56</f>
        <v>0</v>
      </c>
      <c r="G49" s="28">
        <f>G56</f>
        <v>9</v>
      </c>
      <c r="H49" s="28">
        <f>H56</f>
        <v>9</v>
      </c>
      <c r="I49" s="27" t="s">
        <v>37</v>
      </c>
      <c r="J49" s="28">
        <f>J56</f>
        <v>9</v>
      </c>
      <c r="K49" s="30"/>
      <c r="L49" s="30">
        <f>L56</f>
        <v>0</v>
      </c>
      <c r="M49" s="30">
        <f>M56</f>
        <v>56</v>
      </c>
      <c r="N49" s="30">
        <f>N56</f>
        <v>0</v>
      </c>
      <c r="O49" s="30">
        <f>O56</f>
        <v>56</v>
      </c>
    </row>
    <row r="50" spans="1:15" s="36" customFormat="1" ht="15.75" hidden="1" outlineLevel="1">
      <c r="A50" s="11"/>
      <c r="B50" s="40"/>
      <c r="C50" s="41"/>
      <c r="D50" s="31" t="s">
        <v>46</v>
      </c>
      <c r="E50" s="2">
        <v>0</v>
      </c>
      <c r="F50" s="2">
        <v>0</v>
      </c>
      <c r="G50" s="2">
        <v>1</v>
      </c>
      <c r="H50" s="2">
        <v>1</v>
      </c>
      <c r="I50" s="13" t="s">
        <v>47</v>
      </c>
      <c r="J50" s="2">
        <v>1</v>
      </c>
      <c r="K50" s="14">
        <v>5</v>
      </c>
      <c r="L50" s="14"/>
      <c r="M50" s="14">
        <v>5</v>
      </c>
      <c r="N50" s="14"/>
      <c r="O50" s="14">
        <v>5</v>
      </c>
    </row>
    <row r="51" spans="1:15" s="36" customFormat="1" ht="15.75" hidden="1" outlineLevel="1">
      <c r="A51" s="11"/>
      <c r="B51" s="40"/>
      <c r="C51" s="41"/>
      <c r="D51" s="31" t="s">
        <v>60</v>
      </c>
      <c r="E51" s="2">
        <v>0</v>
      </c>
      <c r="F51" s="2">
        <v>0</v>
      </c>
      <c r="G51" s="2">
        <v>1</v>
      </c>
      <c r="H51" s="2">
        <v>1</v>
      </c>
      <c r="I51" s="13" t="s">
        <v>47</v>
      </c>
      <c r="J51" s="2">
        <v>1</v>
      </c>
      <c r="K51" s="14">
        <v>20</v>
      </c>
      <c r="L51" s="14"/>
      <c r="M51" s="14">
        <v>20</v>
      </c>
      <c r="N51" s="14"/>
      <c r="O51" s="14">
        <v>20</v>
      </c>
    </row>
    <row r="52" spans="1:15" s="36" customFormat="1" ht="15.75" hidden="1" outlineLevel="1">
      <c r="A52" s="11"/>
      <c r="B52" s="40"/>
      <c r="C52" s="41"/>
      <c r="D52" s="31" t="s">
        <v>61</v>
      </c>
      <c r="E52" s="2">
        <v>0</v>
      </c>
      <c r="F52" s="2">
        <v>0</v>
      </c>
      <c r="G52" s="2">
        <v>1</v>
      </c>
      <c r="H52" s="2">
        <v>1</v>
      </c>
      <c r="I52" s="13" t="s">
        <v>47</v>
      </c>
      <c r="J52" s="2">
        <v>1</v>
      </c>
      <c r="K52" s="14">
        <v>6</v>
      </c>
      <c r="L52" s="14"/>
      <c r="M52" s="14">
        <v>6</v>
      </c>
      <c r="N52" s="14"/>
      <c r="O52" s="14">
        <v>6</v>
      </c>
    </row>
    <row r="53" spans="1:15" s="36" customFormat="1" ht="15.75" hidden="1" outlineLevel="1">
      <c r="A53" s="11"/>
      <c r="B53" s="40"/>
      <c r="C53" s="41"/>
      <c r="D53" s="31" t="s">
        <v>62</v>
      </c>
      <c r="E53" s="2">
        <v>0</v>
      </c>
      <c r="F53" s="2">
        <v>0</v>
      </c>
      <c r="G53" s="2">
        <v>1</v>
      </c>
      <c r="H53" s="2">
        <v>1</v>
      </c>
      <c r="I53" s="13" t="s">
        <v>47</v>
      </c>
      <c r="J53" s="2">
        <v>1</v>
      </c>
      <c r="K53" s="14">
        <v>4</v>
      </c>
      <c r="L53" s="14"/>
      <c r="M53" s="14">
        <v>4</v>
      </c>
      <c r="N53" s="14"/>
      <c r="O53" s="14">
        <v>4</v>
      </c>
    </row>
    <row r="54" spans="1:15" s="36" customFormat="1" ht="15.75" hidden="1" outlineLevel="1">
      <c r="A54" s="11"/>
      <c r="B54" s="40"/>
      <c r="C54" s="41"/>
      <c r="D54" s="31" t="s">
        <v>54</v>
      </c>
      <c r="E54" s="2">
        <v>0</v>
      </c>
      <c r="F54" s="2">
        <v>0</v>
      </c>
      <c r="G54" s="2">
        <v>2</v>
      </c>
      <c r="H54" s="2">
        <v>2</v>
      </c>
      <c r="I54" s="13" t="s">
        <v>63</v>
      </c>
      <c r="J54" s="2">
        <v>2</v>
      </c>
      <c r="K54" s="14">
        <v>3</v>
      </c>
      <c r="L54" s="14"/>
      <c r="M54" s="14">
        <v>6</v>
      </c>
      <c r="N54" s="14"/>
      <c r="O54" s="14">
        <v>6</v>
      </c>
    </row>
    <row r="55" spans="1:15" s="36" customFormat="1" ht="15.75" hidden="1" outlineLevel="1">
      <c r="A55" s="11"/>
      <c r="B55" s="40"/>
      <c r="C55" s="41"/>
      <c r="D55" s="31" t="s">
        <v>64</v>
      </c>
      <c r="E55" s="2">
        <v>0</v>
      </c>
      <c r="F55" s="2">
        <v>0</v>
      </c>
      <c r="G55" s="2">
        <v>3</v>
      </c>
      <c r="H55" s="2">
        <v>3</v>
      </c>
      <c r="I55" s="13" t="s">
        <v>65</v>
      </c>
      <c r="J55" s="2">
        <v>3</v>
      </c>
      <c r="K55" s="14">
        <v>5</v>
      </c>
      <c r="L55" s="14"/>
      <c r="M55" s="14">
        <v>15</v>
      </c>
      <c r="N55" s="14"/>
      <c r="O55" s="14">
        <v>15</v>
      </c>
    </row>
    <row r="56" spans="1:15" s="36" customFormat="1" ht="15.75" hidden="1" outlineLevel="1">
      <c r="A56" s="11"/>
      <c r="B56" s="40" t="s">
        <v>359</v>
      </c>
      <c r="C56" s="41"/>
      <c r="D56" s="31"/>
      <c r="E56" s="2">
        <f>SUM(E50:E55)</f>
        <v>0</v>
      </c>
      <c r="F56" s="2">
        <f>SUM(F50:F55)</f>
        <v>0</v>
      </c>
      <c r="G56" s="2">
        <f>SUM(G50:G55)</f>
        <v>9</v>
      </c>
      <c r="H56" s="2">
        <f>SUM(H50:H55)</f>
        <v>9</v>
      </c>
      <c r="I56" s="13"/>
      <c r="J56" s="2">
        <f>SUM(J50:J55)</f>
        <v>9</v>
      </c>
      <c r="K56" s="14"/>
      <c r="L56" s="14">
        <f>SUM(L50:L55)</f>
        <v>0</v>
      </c>
      <c r="M56" s="14">
        <f>SUM(M50:M55)</f>
        <v>56</v>
      </c>
      <c r="N56" s="14">
        <f>SUM(N50:N55)</f>
        <v>0</v>
      </c>
      <c r="O56" s="14">
        <f>SUM(O50:O55)</f>
        <v>56</v>
      </c>
    </row>
    <row r="57" spans="1:15" s="36" customFormat="1" ht="15.75" collapsed="1">
      <c r="A57" s="29" t="s">
        <v>376</v>
      </c>
      <c r="B57" s="38" t="s">
        <v>66</v>
      </c>
      <c r="C57" s="39" t="s">
        <v>17</v>
      </c>
      <c r="D57" s="26"/>
      <c r="E57" s="28">
        <f>E60</f>
        <v>1</v>
      </c>
      <c r="F57" s="28">
        <f>F60</f>
        <v>1</v>
      </c>
      <c r="G57" s="28">
        <f>G60</f>
        <v>2</v>
      </c>
      <c r="H57" s="28">
        <f>H60</f>
        <v>1</v>
      </c>
      <c r="I57" s="27" t="s">
        <v>37</v>
      </c>
      <c r="J57" s="28">
        <f>J60</f>
        <v>2</v>
      </c>
      <c r="K57" s="30"/>
      <c r="L57" s="30">
        <f>L60</f>
        <v>0</v>
      </c>
      <c r="M57" s="30">
        <f>M60</f>
        <v>20</v>
      </c>
      <c r="N57" s="30">
        <f>N60</f>
        <v>0</v>
      </c>
      <c r="O57" s="30">
        <f>O60</f>
        <v>20</v>
      </c>
    </row>
    <row r="58" spans="1:15" s="36" customFormat="1" ht="15.75" hidden="1" outlineLevel="1">
      <c r="A58" s="11"/>
      <c r="B58" s="40"/>
      <c r="C58" s="41"/>
      <c r="D58" s="31" t="s">
        <v>46</v>
      </c>
      <c r="E58" s="2">
        <v>0</v>
      </c>
      <c r="F58" s="2">
        <v>0</v>
      </c>
      <c r="G58" s="2">
        <v>1</v>
      </c>
      <c r="H58" s="2">
        <v>1</v>
      </c>
      <c r="I58" s="13" t="s">
        <v>47</v>
      </c>
      <c r="J58" s="2">
        <v>1</v>
      </c>
      <c r="K58" s="14">
        <v>5</v>
      </c>
      <c r="L58" s="14"/>
      <c r="M58" s="14">
        <v>5</v>
      </c>
      <c r="N58" s="14"/>
      <c r="O58" s="14">
        <v>5</v>
      </c>
    </row>
    <row r="59" spans="1:15" s="36" customFormat="1" ht="15.75" hidden="1" outlineLevel="1">
      <c r="A59" s="11"/>
      <c r="B59" s="40"/>
      <c r="C59" s="41"/>
      <c r="D59" s="31" t="s">
        <v>43</v>
      </c>
      <c r="E59" s="2">
        <v>1</v>
      </c>
      <c r="F59" s="2">
        <v>1</v>
      </c>
      <c r="G59" s="2">
        <v>1</v>
      </c>
      <c r="H59" s="2">
        <v>0</v>
      </c>
      <c r="I59" s="13" t="s">
        <v>39</v>
      </c>
      <c r="J59" s="2">
        <v>1</v>
      </c>
      <c r="K59" s="14">
        <v>15</v>
      </c>
      <c r="L59" s="14"/>
      <c r="M59" s="14">
        <v>15</v>
      </c>
      <c r="N59" s="14"/>
      <c r="O59" s="14">
        <v>15</v>
      </c>
    </row>
    <row r="60" spans="1:15" s="36" customFormat="1" ht="15.75" hidden="1" outlineLevel="1">
      <c r="A60" s="11"/>
      <c r="B60" s="40" t="s">
        <v>359</v>
      </c>
      <c r="C60" s="41"/>
      <c r="D60" s="31"/>
      <c r="E60" s="2">
        <f>SUM(E58:E59)</f>
        <v>1</v>
      </c>
      <c r="F60" s="2">
        <f>SUM(F58:F59)</f>
        <v>1</v>
      </c>
      <c r="G60" s="2">
        <f>SUM(G58:G59)</f>
        <v>2</v>
      </c>
      <c r="H60" s="2">
        <f>SUM(H58:H59)</f>
        <v>1</v>
      </c>
      <c r="I60" s="13"/>
      <c r="J60" s="2">
        <f>SUM(J58:J59)</f>
        <v>2</v>
      </c>
      <c r="K60" s="14"/>
      <c r="L60" s="14">
        <f>SUM(L58:L59)</f>
        <v>0</v>
      </c>
      <c r="M60" s="14">
        <f>SUM(M58:M59)</f>
        <v>20</v>
      </c>
      <c r="N60" s="14">
        <f>SUM(N58:N59)</f>
        <v>0</v>
      </c>
      <c r="O60" s="14">
        <f>SUM(O58:O59)</f>
        <v>20</v>
      </c>
    </row>
    <row r="61" spans="1:15" s="36" customFormat="1" ht="15.75" collapsed="1">
      <c r="A61" s="29" t="s">
        <v>377</v>
      </c>
      <c r="B61" s="38" t="s">
        <v>67</v>
      </c>
      <c r="C61" s="39" t="s">
        <v>17</v>
      </c>
      <c r="D61" s="26"/>
      <c r="E61" s="28">
        <f>E64</f>
        <v>1</v>
      </c>
      <c r="F61" s="28">
        <f>F64</f>
        <v>1</v>
      </c>
      <c r="G61" s="28">
        <f>G64</f>
        <v>3</v>
      </c>
      <c r="H61" s="28">
        <f>H64</f>
        <v>2</v>
      </c>
      <c r="I61" s="27" t="s">
        <v>37</v>
      </c>
      <c r="J61" s="28">
        <f>J64</f>
        <v>3</v>
      </c>
      <c r="K61" s="30"/>
      <c r="L61" s="30">
        <f>L64</f>
        <v>0</v>
      </c>
      <c r="M61" s="30">
        <f>M64</f>
        <v>40</v>
      </c>
      <c r="N61" s="30">
        <f>N64</f>
        <v>0</v>
      </c>
      <c r="O61" s="30">
        <f>O64</f>
        <v>40</v>
      </c>
    </row>
    <row r="62" spans="1:15" s="36" customFormat="1" ht="15.75" hidden="1" outlineLevel="1">
      <c r="A62" s="11"/>
      <c r="B62" s="40"/>
      <c r="C62" s="41"/>
      <c r="D62" s="31" t="s">
        <v>33</v>
      </c>
      <c r="E62" s="2">
        <v>0</v>
      </c>
      <c r="F62" s="2">
        <v>0</v>
      </c>
      <c r="G62" s="2">
        <v>2</v>
      </c>
      <c r="H62" s="2">
        <v>2</v>
      </c>
      <c r="I62" s="13" t="s">
        <v>63</v>
      </c>
      <c r="J62" s="2">
        <v>2</v>
      </c>
      <c r="K62" s="14">
        <v>20</v>
      </c>
      <c r="L62" s="14"/>
      <c r="M62" s="14">
        <v>20</v>
      </c>
      <c r="N62" s="14"/>
      <c r="O62" s="14">
        <v>20</v>
      </c>
    </row>
    <row r="63" spans="1:15" s="36" customFormat="1" ht="15.75" hidden="1" outlineLevel="1">
      <c r="A63" s="11"/>
      <c r="B63" s="40"/>
      <c r="C63" s="41"/>
      <c r="D63" s="31" t="s">
        <v>48</v>
      </c>
      <c r="E63" s="2">
        <v>1</v>
      </c>
      <c r="F63" s="2">
        <v>1</v>
      </c>
      <c r="G63" s="2">
        <v>1</v>
      </c>
      <c r="H63" s="2">
        <v>0</v>
      </c>
      <c r="I63" s="13" t="s">
        <v>39</v>
      </c>
      <c r="J63" s="2">
        <v>1</v>
      </c>
      <c r="K63" s="14">
        <v>20</v>
      </c>
      <c r="L63" s="14"/>
      <c r="M63" s="14">
        <v>20</v>
      </c>
      <c r="N63" s="14"/>
      <c r="O63" s="14">
        <v>20</v>
      </c>
    </row>
    <row r="64" spans="1:15" s="36" customFormat="1" ht="15.75" hidden="1" outlineLevel="1">
      <c r="A64" s="11"/>
      <c r="B64" s="40" t="s">
        <v>359</v>
      </c>
      <c r="C64" s="41"/>
      <c r="D64" s="31"/>
      <c r="E64" s="2">
        <f>SUM(E62:E63)</f>
        <v>1</v>
      </c>
      <c r="F64" s="2">
        <f>SUM(F62:F63)</f>
        <v>1</v>
      </c>
      <c r="G64" s="2">
        <f>SUM(G62:G63)</f>
        <v>3</v>
      </c>
      <c r="H64" s="2">
        <f>SUM(H62:H63)</f>
        <v>2</v>
      </c>
      <c r="I64" s="13"/>
      <c r="J64" s="2">
        <f>SUM(J62:J63)</f>
        <v>3</v>
      </c>
      <c r="K64" s="14"/>
      <c r="L64" s="14">
        <f>SUM(L62:L63)</f>
        <v>0</v>
      </c>
      <c r="M64" s="14">
        <f>SUM(M62:M63)</f>
        <v>40</v>
      </c>
      <c r="N64" s="14">
        <f>SUM(N62:N63)</f>
        <v>0</v>
      </c>
      <c r="O64" s="14">
        <f>SUM(O62:O63)</f>
        <v>40</v>
      </c>
    </row>
    <row r="65" spans="1:15" s="36" customFormat="1" ht="15.75" collapsed="1">
      <c r="A65" s="29" t="s">
        <v>378</v>
      </c>
      <c r="B65" s="38" t="s">
        <v>68</v>
      </c>
      <c r="C65" s="39" t="s">
        <v>17</v>
      </c>
      <c r="D65" s="26"/>
      <c r="E65" s="28">
        <f>E67</f>
        <v>1</v>
      </c>
      <c r="F65" s="28">
        <f>F67</f>
        <v>1</v>
      </c>
      <c r="G65" s="28">
        <f>G67</f>
        <v>1</v>
      </c>
      <c r="H65" s="28">
        <f>H67</f>
        <v>0</v>
      </c>
      <c r="I65" s="27" t="s">
        <v>37</v>
      </c>
      <c r="J65" s="28">
        <f>J67</f>
        <v>1</v>
      </c>
      <c r="K65" s="30"/>
      <c r="L65" s="30">
        <f>L67</f>
        <v>0</v>
      </c>
      <c r="M65" s="30">
        <f>M67</f>
        <v>35</v>
      </c>
      <c r="N65" s="30">
        <f>N67</f>
        <v>0</v>
      </c>
      <c r="O65" s="30">
        <f>O67</f>
        <v>35</v>
      </c>
    </row>
    <row r="66" spans="1:15" s="36" customFormat="1" ht="15.75" hidden="1" outlineLevel="1">
      <c r="A66" s="11"/>
      <c r="B66" s="40"/>
      <c r="C66" s="41"/>
      <c r="D66" s="31" t="s">
        <v>38</v>
      </c>
      <c r="E66" s="2">
        <v>1</v>
      </c>
      <c r="F66" s="2">
        <v>1</v>
      </c>
      <c r="G66" s="2">
        <v>1</v>
      </c>
      <c r="H66" s="2">
        <v>0</v>
      </c>
      <c r="I66" s="13" t="s">
        <v>39</v>
      </c>
      <c r="J66" s="2">
        <v>1</v>
      </c>
      <c r="K66" s="14">
        <v>35</v>
      </c>
      <c r="L66" s="14"/>
      <c r="M66" s="14">
        <v>35</v>
      </c>
      <c r="N66" s="14"/>
      <c r="O66" s="14">
        <v>35</v>
      </c>
    </row>
    <row r="67" spans="1:15" s="36" customFormat="1" ht="15.75" hidden="1" outlineLevel="1">
      <c r="A67" s="11"/>
      <c r="B67" s="40" t="s">
        <v>359</v>
      </c>
      <c r="C67" s="41"/>
      <c r="D67" s="31"/>
      <c r="E67" s="2">
        <f>SUM(E66:E66)</f>
        <v>1</v>
      </c>
      <c r="F67" s="2">
        <f>SUM(F66:F66)</f>
        <v>1</v>
      </c>
      <c r="G67" s="2">
        <f>SUM(G66:G66)</f>
        <v>1</v>
      </c>
      <c r="H67" s="2">
        <f>SUM(H66:H66)</f>
        <v>0</v>
      </c>
      <c r="I67" s="13"/>
      <c r="J67" s="2">
        <f>SUM(J66:J66)</f>
        <v>1</v>
      </c>
      <c r="K67" s="14"/>
      <c r="L67" s="14">
        <f>SUM(L66:L66)</f>
        <v>0</v>
      </c>
      <c r="M67" s="14">
        <f>SUM(M66:M66)</f>
        <v>35</v>
      </c>
      <c r="N67" s="14">
        <f>SUM(N66:N66)</f>
        <v>0</v>
      </c>
      <c r="O67" s="14">
        <f>SUM(O66:O66)</f>
        <v>35</v>
      </c>
    </row>
    <row r="68" spans="1:15" s="36" customFormat="1" ht="15.75" collapsed="1">
      <c r="A68" s="29" t="s">
        <v>379</v>
      </c>
      <c r="B68" s="38" t="s">
        <v>69</v>
      </c>
      <c r="C68" s="39" t="s">
        <v>17</v>
      </c>
      <c r="D68" s="26"/>
      <c r="E68" s="28">
        <f>E70</f>
        <v>0</v>
      </c>
      <c r="F68" s="28">
        <f>F70</f>
        <v>0</v>
      </c>
      <c r="G68" s="28">
        <f>G70</f>
        <v>1</v>
      </c>
      <c r="H68" s="28">
        <f>H70</f>
        <v>1</v>
      </c>
      <c r="I68" s="27" t="s">
        <v>37</v>
      </c>
      <c r="J68" s="28">
        <f>J70</f>
        <v>1</v>
      </c>
      <c r="K68" s="30"/>
      <c r="L68" s="30">
        <f>L70</f>
        <v>0</v>
      </c>
      <c r="M68" s="30">
        <f>M70</f>
        <v>20</v>
      </c>
      <c r="N68" s="30">
        <f>N70</f>
        <v>0</v>
      </c>
      <c r="O68" s="30">
        <f>O70</f>
        <v>20</v>
      </c>
    </row>
    <row r="69" spans="1:15" s="36" customFormat="1" ht="15.75" hidden="1" outlineLevel="1">
      <c r="A69" s="11"/>
      <c r="B69" s="40"/>
      <c r="C69" s="41"/>
      <c r="D69" s="31" t="s">
        <v>42</v>
      </c>
      <c r="E69" s="2">
        <v>0</v>
      </c>
      <c r="F69" s="2">
        <v>0</v>
      </c>
      <c r="G69" s="2">
        <v>1</v>
      </c>
      <c r="H69" s="2">
        <v>1</v>
      </c>
      <c r="I69" s="13" t="s">
        <v>47</v>
      </c>
      <c r="J69" s="2">
        <v>1</v>
      </c>
      <c r="K69" s="14">
        <v>20</v>
      </c>
      <c r="L69" s="14"/>
      <c r="M69" s="14">
        <v>20</v>
      </c>
      <c r="N69" s="14"/>
      <c r="O69" s="14">
        <v>20</v>
      </c>
    </row>
    <row r="70" spans="1:15" s="36" customFormat="1" ht="15.75" hidden="1" outlineLevel="1">
      <c r="A70" s="11"/>
      <c r="B70" s="40" t="s">
        <v>359</v>
      </c>
      <c r="C70" s="41"/>
      <c r="D70" s="31"/>
      <c r="E70" s="2">
        <f>SUM(E69:E69)</f>
        <v>0</v>
      </c>
      <c r="F70" s="2">
        <f>SUM(F69:F69)</f>
        <v>0</v>
      </c>
      <c r="G70" s="2">
        <f>SUM(G69:G69)</f>
        <v>1</v>
      </c>
      <c r="H70" s="2">
        <f>SUM(H69:H69)</f>
        <v>1</v>
      </c>
      <c r="I70" s="13"/>
      <c r="J70" s="2">
        <f>SUM(J69:J69)</f>
        <v>1</v>
      </c>
      <c r="K70" s="14"/>
      <c r="L70" s="14">
        <f>SUM(L69:L69)</f>
        <v>0</v>
      </c>
      <c r="M70" s="14">
        <f>SUM(M69:M69)</f>
        <v>20</v>
      </c>
      <c r="N70" s="14">
        <f>SUM(N69:N69)</f>
        <v>0</v>
      </c>
      <c r="O70" s="14">
        <f>SUM(O69:O69)</f>
        <v>20</v>
      </c>
    </row>
    <row r="71" spans="1:15" s="36" customFormat="1" ht="15.75" collapsed="1">
      <c r="A71" s="29" t="s">
        <v>380</v>
      </c>
      <c r="B71" s="38" t="s">
        <v>70</v>
      </c>
      <c r="C71" s="39" t="s">
        <v>17</v>
      </c>
      <c r="D71" s="26"/>
      <c r="E71" s="28">
        <f>E75</f>
        <v>0</v>
      </c>
      <c r="F71" s="28">
        <f>F75</f>
        <v>0</v>
      </c>
      <c r="G71" s="28">
        <f>G75</f>
        <v>3</v>
      </c>
      <c r="H71" s="28">
        <f>H75</f>
        <v>3</v>
      </c>
      <c r="I71" s="27" t="s">
        <v>37</v>
      </c>
      <c r="J71" s="28">
        <f>J75</f>
        <v>3</v>
      </c>
      <c r="K71" s="30"/>
      <c r="L71" s="30">
        <f>L75</f>
        <v>0</v>
      </c>
      <c r="M71" s="30">
        <f>M75</f>
        <v>25</v>
      </c>
      <c r="N71" s="30">
        <f>N75</f>
        <v>0</v>
      </c>
      <c r="O71" s="30">
        <f>O75</f>
        <v>25</v>
      </c>
    </row>
    <row r="72" spans="1:15" s="36" customFormat="1" ht="15.75" hidden="1" outlineLevel="1">
      <c r="A72" s="11"/>
      <c r="B72" s="31"/>
      <c r="C72" s="41"/>
      <c r="D72" s="31" t="s">
        <v>71</v>
      </c>
      <c r="E72" s="2">
        <v>0</v>
      </c>
      <c r="F72" s="2">
        <v>0</v>
      </c>
      <c r="G72" s="2">
        <v>1</v>
      </c>
      <c r="H72" s="2">
        <v>1</v>
      </c>
      <c r="I72" s="13" t="s">
        <v>47</v>
      </c>
      <c r="J72" s="2">
        <v>1</v>
      </c>
      <c r="K72" s="14">
        <v>30</v>
      </c>
      <c r="L72" s="14"/>
      <c r="M72" s="14">
        <v>30</v>
      </c>
      <c r="N72" s="14"/>
      <c r="O72" s="14">
        <v>30</v>
      </c>
    </row>
    <row r="73" spans="1:15" s="36" customFormat="1" ht="15.75" hidden="1" outlineLevel="1">
      <c r="A73" s="11"/>
      <c r="B73" s="31"/>
      <c r="C73" s="41"/>
      <c r="D73" s="31" t="s">
        <v>72</v>
      </c>
      <c r="E73" s="2">
        <v>0</v>
      </c>
      <c r="F73" s="2">
        <v>0</v>
      </c>
      <c r="G73" s="2">
        <v>1</v>
      </c>
      <c r="H73" s="2">
        <v>1</v>
      </c>
      <c r="I73" s="13" t="s">
        <v>47</v>
      </c>
      <c r="J73" s="2">
        <v>1</v>
      </c>
      <c r="K73" s="14">
        <v>30</v>
      </c>
      <c r="L73" s="14"/>
      <c r="M73" s="14">
        <v>30</v>
      </c>
      <c r="N73" s="14"/>
      <c r="O73" s="14">
        <v>30</v>
      </c>
    </row>
    <row r="74" spans="1:15" s="36" customFormat="1" ht="15.75" hidden="1" outlineLevel="1">
      <c r="A74" s="11"/>
      <c r="B74" s="40"/>
      <c r="C74" s="41"/>
      <c r="D74" s="31" t="s">
        <v>73</v>
      </c>
      <c r="E74" s="2">
        <v>0</v>
      </c>
      <c r="F74" s="2">
        <v>0</v>
      </c>
      <c r="G74" s="2">
        <v>1</v>
      </c>
      <c r="H74" s="2">
        <v>1</v>
      </c>
      <c r="I74" s="13" t="s">
        <v>47</v>
      </c>
      <c r="J74" s="2">
        <v>1</v>
      </c>
      <c r="K74" s="14">
        <v>22</v>
      </c>
      <c r="L74" s="14"/>
      <c r="M74" s="14">
        <v>25</v>
      </c>
      <c r="N74" s="14"/>
      <c r="O74" s="14">
        <v>25</v>
      </c>
    </row>
    <row r="75" spans="1:15" s="36" customFormat="1" ht="15.75" hidden="1" outlineLevel="1">
      <c r="A75" s="11"/>
      <c r="B75" s="40" t="s">
        <v>360</v>
      </c>
      <c r="C75" s="41"/>
      <c r="D75" s="31"/>
      <c r="E75" s="2">
        <f>SUM(E74:E74)</f>
        <v>0</v>
      </c>
      <c r="F75" s="2">
        <f>SUM(F74:F74)</f>
        <v>0</v>
      </c>
      <c r="G75" s="2">
        <f>SUM(G72:G74)</f>
        <v>3</v>
      </c>
      <c r="H75" s="2">
        <f>SUM(H72:H74)</f>
        <v>3</v>
      </c>
      <c r="I75" s="13"/>
      <c r="J75" s="2">
        <f>SUM(J72:J74)</f>
        <v>3</v>
      </c>
      <c r="K75" s="14"/>
      <c r="L75" s="14">
        <f>SUM(L74:L74)</f>
        <v>0</v>
      </c>
      <c r="M75" s="14">
        <f>SUM(M74:M74)</f>
        <v>25</v>
      </c>
      <c r="N75" s="14">
        <f>SUM(N74:N74)</f>
        <v>0</v>
      </c>
      <c r="O75" s="14">
        <f>SUM(O74:O74)</f>
        <v>25</v>
      </c>
    </row>
    <row r="76" spans="1:15" s="36" customFormat="1" ht="15.75" collapsed="1">
      <c r="A76" s="29" t="s">
        <v>381</v>
      </c>
      <c r="B76" s="38" t="s">
        <v>74</v>
      </c>
      <c r="C76" s="39" t="s">
        <v>17</v>
      </c>
      <c r="D76" s="26"/>
      <c r="E76" s="28">
        <f>E78</f>
        <v>1</v>
      </c>
      <c r="F76" s="28">
        <f>F78</f>
        <v>1</v>
      </c>
      <c r="G76" s="28">
        <f>G78</f>
        <v>1</v>
      </c>
      <c r="H76" s="28">
        <f>H78</f>
        <v>0</v>
      </c>
      <c r="I76" s="27" t="s">
        <v>37</v>
      </c>
      <c r="J76" s="28">
        <f>J78</f>
        <v>1</v>
      </c>
      <c r="K76" s="30"/>
      <c r="L76" s="30">
        <f>L78</f>
        <v>0</v>
      </c>
      <c r="M76" s="30">
        <f>M78</f>
        <v>15</v>
      </c>
      <c r="N76" s="30">
        <f>N78</f>
        <v>0</v>
      </c>
      <c r="O76" s="30">
        <f>O78</f>
        <v>15</v>
      </c>
    </row>
    <row r="77" spans="1:15" s="36" customFormat="1" ht="15.75" hidden="1" outlineLevel="1">
      <c r="A77" s="11"/>
      <c r="B77" s="40"/>
      <c r="C77" s="41"/>
      <c r="D77" s="31" t="s">
        <v>43</v>
      </c>
      <c r="E77" s="2">
        <v>1</v>
      </c>
      <c r="F77" s="2">
        <v>1</v>
      </c>
      <c r="G77" s="2">
        <v>1</v>
      </c>
      <c r="H77" s="2">
        <v>0</v>
      </c>
      <c r="I77" s="13" t="s">
        <v>39</v>
      </c>
      <c r="J77" s="2">
        <v>1</v>
      </c>
      <c r="K77" s="14">
        <v>15</v>
      </c>
      <c r="L77" s="14"/>
      <c r="M77" s="14">
        <v>15</v>
      </c>
      <c r="N77" s="14"/>
      <c r="O77" s="14">
        <v>15</v>
      </c>
    </row>
    <row r="78" spans="1:15" s="36" customFormat="1" ht="15.75" hidden="1" outlineLevel="1">
      <c r="A78" s="11"/>
      <c r="B78" s="40" t="s">
        <v>359</v>
      </c>
      <c r="C78" s="41"/>
      <c r="D78" s="31"/>
      <c r="E78" s="2">
        <f>SUM(E77:E77)</f>
        <v>1</v>
      </c>
      <c r="F78" s="2">
        <f>SUM(F77:F77)</f>
        <v>1</v>
      </c>
      <c r="G78" s="2">
        <f>SUM(G77:G77)</f>
        <v>1</v>
      </c>
      <c r="H78" s="2">
        <f>SUM(H77:H77)</f>
        <v>0</v>
      </c>
      <c r="I78" s="13"/>
      <c r="J78" s="2">
        <f>SUM(J77:J77)</f>
        <v>1</v>
      </c>
      <c r="K78" s="14"/>
      <c r="L78" s="14">
        <f>SUM(L77:L77)</f>
        <v>0</v>
      </c>
      <c r="M78" s="14">
        <f>SUM(M77:M77)</f>
        <v>15</v>
      </c>
      <c r="N78" s="14">
        <f>SUM(N77:N77)</f>
        <v>0</v>
      </c>
      <c r="O78" s="14">
        <f>SUM(O77:O77)</f>
        <v>15</v>
      </c>
    </row>
    <row r="79" spans="1:15" s="36" customFormat="1" ht="15.75" collapsed="1">
      <c r="A79" s="29" t="s">
        <v>382</v>
      </c>
      <c r="B79" s="38" t="s">
        <v>75</v>
      </c>
      <c r="C79" s="39" t="s">
        <v>17</v>
      </c>
      <c r="D79" s="26"/>
      <c r="E79" s="28">
        <f>E81</f>
        <v>1</v>
      </c>
      <c r="F79" s="28">
        <f>F81</f>
        <v>1</v>
      </c>
      <c r="G79" s="28">
        <f>G81</f>
        <v>1</v>
      </c>
      <c r="H79" s="28">
        <f>H81</f>
        <v>0</v>
      </c>
      <c r="I79" s="27" t="s">
        <v>37</v>
      </c>
      <c r="J79" s="28">
        <f>J81</f>
        <v>1</v>
      </c>
      <c r="K79" s="30"/>
      <c r="L79" s="30">
        <f>L81</f>
        <v>0</v>
      </c>
      <c r="M79" s="30">
        <f>M81</f>
        <v>20</v>
      </c>
      <c r="N79" s="30">
        <f>N81</f>
        <v>0</v>
      </c>
      <c r="O79" s="30">
        <f>O81</f>
        <v>20</v>
      </c>
    </row>
    <row r="80" spans="1:15" s="36" customFormat="1" ht="15.75" hidden="1" outlineLevel="1">
      <c r="A80" s="11"/>
      <c r="B80" s="40"/>
      <c r="C80" s="41"/>
      <c r="D80" s="31" t="s">
        <v>48</v>
      </c>
      <c r="E80" s="2">
        <v>1</v>
      </c>
      <c r="F80" s="2">
        <v>1</v>
      </c>
      <c r="G80" s="2">
        <v>1</v>
      </c>
      <c r="H80" s="2">
        <v>0</v>
      </c>
      <c r="I80" s="13" t="s">
        <v>39</v>
      </c>
      <c r="J80" s="2">
        <v>1</v>
      </c>
      <c r="K80" s="14">
        <v>20</v>
      </c>
      <c r="L80" s="14"/>
      <c r="M80" s="14">
        <v>20</v>
      </c>
      <c r="N80" s="14"/>
      <c r="O80" s="14">
        <v>20</v>
      </c>
    </row>
    <row r="81" spans="1:15" s="36" customFormat="1" ht="15.75" hidden="1" outlineLevel="1">
      <c r="A81" s="11"/>
      <c r="B81" s="40" t="s">
        <v>360</v>
      </c>
      <c r="C81" s="41"/>
      <c r="D81" s="31"/>
      <c r="E81" s="2">
        <f>SUM(E80:E80)</f>
        <v>1</v>
      </c>
      <c r="F81" s="2">
        <f>SUM(F80:F80)</f>
        <v>1</v>
      </c>
      <c r="G81" s="2">
        <f>SUM(G80:G80)</f>
        <v>1</v>
      </c>
      <c r="H81" s="2">
        <f>SUM(H80:H80)</f>
        <v>0</v>
      </c>
      <c r="I81" s="13"/>
      <c r="J81" s="2">
        <f>SUM(J80:J80)</f>
        <v>1</v>
      </c>
      <c r="K81" s="14"/>
      <c r="L81" s="14">
        <f>SUM(L80:L80)</f>
        <v>0</v>
      </c>
      <c r="M81" s="14">
        <f>SUM(M80:M80)</f>
        <v>20</v>
      </c>
      <c r="N81" s="14">
        <f>SUM(N80:N80)</f>
        <v>0</v>
      </c>
      <c r="O81" s="14">
        <f>SUM(O80:O80)</f>
        <v>20</v>
      </c>
    </row>
    <row r="82" spans="1:15" s="36" customFormat="1" ht="15.75" collapsed="1">
      <c r="A82" s="29" t="s">
        <v>383</v>
      </c>
      <c r="B82" s="38" t="s">
        <v>76</v>
      </c>
      <c r="C82" s="39" t="s">
        <v>17</v>
      </c>
      <c r="D82" s="26"/>
      <c r="E82" s="28">
        <f>E85</f>
        <v>1</v>
      </c>
      <c r="F82" s="28">
        <f>F85</f>
        <v>1</v>
      </c>
      <c r="G82" s="28">
        <f>G85</f>
        <v>2</v>
      </c>
      <c r="H82" s="28">
        <f>H85</f>
        <v>1</v>
      </c>
      <c r="I82" s="27" t="s">
        <v>37</v>
      </c>
      <c r="J82" s="28">
        <f>J85</f>
        <v>2</v>
      </c>
      <c r="K82" s="30"/>
      <c r="L82" s="30">
        <f>L85</f>
        <v>0</v>
      </c>
      <c r="M82" s="30">
        <f>M85</f>
        <v>19</v>
      </c>
      <c r="N82" s="30">
        <f>N85</f>
        <v>0</v>
      </c>
      <c r="O82" s="30">
        <f>O85</f>
        <v>19</v>
      </c>
    </row>
    <row r="83" spans="1:15" s="36" customFormat="1" ht="15.75" hidden="1" outlineLevel="1">
      <c r="A83" s="11"/>
      <c r="B83" s="40"/>
      <c r="C83" s="41"/>
      <c r="D83" s="31" t="s">
        <v>46</v>
      </c>
      <c r="E83" s="2">
        <v>0</v>
      </c>
      <c r="F83" s="2">
        <v>0</v>
      </c>
      <c r="G83" s="2">
        <v>1</v>
      </c>
      <c r="H83" s="2">
        <v>1</v>
      </c>
      <c r="I83" s="13" t="s">
        <v>47</v>
      </c>
      <c r="J83" s="2">
        <v>1</v>
      </c>
      <c r="K83" s="14">
        <v>5</v>
      </c>
      <c r="L83" s="14"/>
      <c r="M83" s="14">
        <v>5</v>
      </c>
      <c r="N83" s="14"/>
      <c r="O83" s="14">
        <v>5</v>
      </c>
    </row>
    <row r="84" spans="1:15" s="36" customFormat="1" ht="15.75" hidden="1" outlineLevel="1">
      <c r="A84" s="11"/>
      <c r="B84" s="40"/>
      <c r="C84" s="41"/>
      <c r="D84" s="31" t="s">
        <v>77</v>
      </c>
      <c r="E84" s="2">
        <v>1</v>
      </c>
      <c r="F84" s="2">
        <v>1</v>
      </c>
      <c r="G84" s="2">
        <v>1</v>
      </c>
      <c r="H84" s="2">
        <v>0</v>
      </c>
      <c r="I84" s="13" t="s">
        <v>39</v>
      </c>
      <c r="J84" s="2">
        <v>1</v>
      </c>
      <c r="K84" s="14">
        <v>14</v>
      </c>
      <c r="L84" s="14"/>
      <c r="M84" s="14">
        <v>14</v>
      </c>
      <c r="N84" s="14"/>
      <c r="O84" s="14">
        <v>14</v>
      </c>
    </row>
    <row r="85" spans="1:15" s="36" customFormat="1" ht="15.75" hidden="1" outlineLevel="1">
      <c r="A85" s="11"/>
      <c r="B85" s="40" t="s">
        <v>359</v>
      </c>
      <c r="C85" s="41"/>
      <c r="D85" s="31"/>
      <c r="E85" s="2">
        <f>SUM(E83:E84)</f>
        <v>1</v>
      </c>
      <c r="F85" s="2">
        <f>SUM(F83:F84)</f>
        <v>1</v>
      </c>
      <c r="G85" s="2">
        <f>SUM(G83:G84)</f>
        <v>2</v>
      </c>
      <c r="H85" s="2">
        <f>SUM(H83:H84)</f>
        <v>1</v>
      </c>
      <c r="I85" s="13"/>
      <c r="J85" s="2">
        <f>SUM(J83:J84)</f>
        <v>2</v>
      </c>
      <c r="K85" s="14"/>
      <c r="L85" s="14">
        <f>SUM(L83:L84)</f>
        <v>0</v>
      </c>
      <c r="M85" s="14">
        <f>SUM(M83:M84)</f>
        <v>19</v>
      </c>
      <c r="N85" s="14">
        <f>SUM(N83:N84)</f>
        <v>0</v>
      </c>
      <c r="O85" s="14">
        <f>SUM(O83:O84)</f>
        <v>19</v>
      </c>
    </row>
    <row r="86" spans="1:15" s="36" customFormat="1" ht="14.25" customHeight="1" collapsed="1">
      <c r="A86" s="29" t="s">
        <v>384</v>
      </c>
      <c r="B86" s="38" t="s">
        <v>78</v>
      </c>
      <c r="C86" s="39" t="s">
        <v>17</v>
      </c>
      <c r="D86" s="26"/>
      <c r="E86" s="28">
        <f>E89</f>
        <v>1</v>
      </c>
      <c r="F86" s="28">
        <f>F89</f>
        <v>1</v>
      </c>
      <c r="G86" s="28">
        <f>G89</f>
        <v>2</v>
      </c>
      <c r="H86" s="28">
        <f>H89</f>
        <v>1</v>
      </c>
      <c r="I86" s="27" t="s">
        <v>37</v>
      </c>
      <c r="J86" s="28">
        <f>J89</f>
        <v>2</v>
      </c>
      <c r="K86" s="30"/>
      <c r="L86" s="30">
        <f>L89</f>
        <v>0</v>
      </c>
      <c r="M86" s="30">
        <f>M89</f>
        <v>26</v>
      </c>
      <c r="N86" s="30">
        <f>N89</f>
        <v>0</v>
      </c>
      <c r="O86" s="30">
        <f>O89</f>
        <v>26</v>
      </c>
    </row>
    <row r="87" spans="1:15" s="36" customFormat="1" ht="15.75" hidden="1" outlineLevel="1">
      <c r="A87" s="11"/>
      <c r="B87" s="40"/>
      <c r="C87" s="41"/>
      <c r="D87" s="31" t="s">
        <v>61</v>
      </c>
      <c r="E87" s="2">
        <v>0</v>
      </c>
      <c r="F87" s="2">
        <v>0</v>
      </c>
      <c r="G87" s="2">
        <v>1</v>
      </c>
      <c r="H87" s="2">
        <v>1</v>
      </c>
      <c r="I87" s="13" t="s">
        <v>47</v>
      </c>
      <c r="J87" s="2">
        <v>1</v>
      </c>
      <c r="K87" s="14">
        <v>6</v>
      </c>
      <c r="L87" s="14"/>
      <c r="M87" s="14">
        <v>6</v>
      </c>
      <c r="N87" s="14"/>
      <c r="O87" s="14">
        <v>6</v>
      </c>
    </row>
    <row r="88" spans="1:15" s="36" customFormat="1" ht="15.75" hidden="1" outlineLevel="1">
      <c r="A88" s="11"/>
      <c r="B88" s="40"/>
      <c r="C88" s="41"/>
      <c r="D88" s="31" t="s">
        <v>48</v>
      </c>
      <c r="E88" s="2">
        <v>1</v>
      </c>
      <c r="F88" s="2">
        <v>1</v>
      </c>
      <c r="G88" s="2">
        <v>1</v>
      </c>
      <c r="H88" s="2">
        <v>0</v>
      </c>
      <c r="I88" s="13" t="s">
        <v>39</v>
      </c>
      <c r="J88" s="2">
        <v>1</v>
      </c>
      <c r="K88" s="14">
        <v>20</v>
      </c>
      <c r="L88" s="14"/>
      <c r="M88" s="14">
        <v>20</v>
      </c>
      <c r="N88" s="14"/>
      <c r="O88" s="14">
        <v>20</v>
      </c>
    </row>
    <row r="89" spans="1:15" s="36" customFormat="1" ht="15.75" hidden="1" outlineLevel="1">
      <c r="A89" s="11"/>
      <c r="B89" s="40" t="s">
        <v>360</v>
      </c>
      <c r="C89" s="41"/>
      <c r="D89" s="31"/>
      <c r="E89" s="2">
        <f>SUM(E87:E88)</f>
        <v>1</v>
      </c>
      <c r="F89" s="2">
        <f>SUM(F87:F88)</f>
        <v>1</v>
      </c>
      <c r="G89" s="2">
        <f>SUM(G87:G88)</f>
        <v>2</v>
      </c>
      <c r="H89" s="2">
        <f>SUM(H87:H88)</f>
        <v>1</v>
      </c>
      <c r="I89" s="13"/>
      <c r="J89" s="2">
        <f>SUM(J87:J88)</f>
        <v>2</v>
      </c>
      <c r="K89" s="14"/>
      <c r="L89" s="14">
        <f>SUM(L87:L88)</f>
        <v>0</v>
      </c>
      <c r="M89" s="14">
        <f>SUM(M87:M88)</f>
        <v>26</v>
      </c>
      <c r="N89" s="14">
        <f>SUM(N87:N88)</f>
        <v>0</v>
      </c>
      <c r="O89" s="14">
        <f>SUM(O87:O88)</f>
        <v>26</v>
      </c>
    </row>
    <row r="90" spans="1:15" s="36" customFormat="1" ht="15.75" collapsed="1">
      <c r="A90" s="29" t="s">
        <v>385</v>
      </c>
      <c r="B90" s="38" t="s">
        <v>79</v>
      </c>
      <c r="C90" s="39" t="s">
        <v>17</v>
      </c>
      <c r="D90" s="26"/>
      <c r="E90" s="28">
        <f>E92</f>
        <v>1</v>
      </c>
      <c r="F90" s="28">
        <f>F92</f>
        <v>1</v>
      </c>
      <c r="G90" s="28">
        <f>G92</f>
        <v>1</v>
      </c>
      <c r="H90" s="28">
        <f>H92</f>
        <v>0</v>
      </c>
      <c r="I90" s="27" t="s">
        <v>37</v>
      </c>
      <c r="J90" s="28">
        <f>J92</f>
        <v>1</v>
      </c>
      <c r="K90" s="30"/>
      <c r="L90" s="30">
        <f>L92</f>
        <v>0</v>
      </c>
      <c r="M90" s="30">
        <f>M92</f>
        <v>95</v>
      </c>
      <c r="N90" s="30">
        <f>N92</f>
        <v>0</v>
      </c>
      <c r="O90" s="30">
        <f>O92</f>
        <v>95</v>
      </c>
    </row>
    <row r="91" spans="1:15" s="36" customFormat="1" ht="15.75" hidden="1" outlineLevel="1">
      <c r="A91" s="11"/>
      <c r="B91" s="40"/>
      <c r="C91" s="41"/>
      <c r="D91" s="31" t="s">
        <v>77</v>
      </c>
      <c r="E91" s="2">
        <v>1</v>
      </c>
      <c r="F91" s="2">
        <v>1</v>
      </c>
      <c r="G91" s="2">
        <v>1</v>
      </c>
      <c r="H91" s="2">
        <v>0</v>
      </c>
      <c r="I91" s="13" t="s">
        <v>39</v>
      </c>
      <c r="J91" s="2">
        <v>1</v>
      </c>
      <c r="K91" s="14">
        <v>95</v>
      </c>
      <c r="L91" s="14"/>
      <c r="M91" s="14">
        <v>95</v>
      </c>
      <c r="N91" s="14"/>
      <c r="O91" s="14">
        <v>95</v>
      </c>
    </row>
    <row r="92" spans="1:15" s="36" customFormat="1" ht="15.75" hidden="1" outlineLevel="1">
      <c r="A92" s="11"/>
      <c r="B92" s="40" t="s">
        <v>359</v>
      </c>
      <c r="C92" s="41"/>
      <c r="D92" s="31"/>
      <c r="E92" s="2">
        <f>SUM(E91:E91)</f>
        <v>1</v>
      </c>
      <c r="F92" s="2">
        <f>SUM(F91:F91)</f>
        <v>1</v>
      </c>
      <c r="G92" s="2">
        <f>SUM(G91:G91)</f>
        <v>1</v>
      </c>
      <c r="H92" s="2">
        <f>SUM(H91:H91)</f>
        <v>0</v>
      </c>
      <c r="I92" s="13"/>
      <c r="J92" s="2">
        <f>SUM(J91:J91)</f>
        <v>1</v>
      </c>
      <c r="K92" s="14"/>
      <c r="L92" s="14">
        <f>SUM(L91:L91)</f>
        <v>0</v>
      </c>
      <c r="M92" s="14">
        <f>SUM(M91:M91)</f>
        <v>95</v>
      </c>
      <c r="N92" s="14">
        <f>SUM(N91:N91)</f>
        <v>0</v>
      </c>
      <c r="O92" s="14">
        <f>SUM(O91:O91)</f>
        <v>95</v>
      </c>
    </row>
    <row r="93" spans="1:15" s="36" customFormat="1" ht="15.75" collapsed="1">
      <c r="A93" s="29" t="s">
        <v>386</v>
      </c>
      <c r="B93" s="38" t="s">
        <v>80</v>
      </c>
      <c r="C93" s="39" t="s">
        <v>17</v>
      </c>
      <c r="D93" s="26"/>
      <c r="E93" s="28">
        <f>E95</f>
        <v>1</v>
      </c>
      <c r="F93" s="28">
        <f>F95</f>
        <v>1</v>
      </c>
      <c r="G93" s="28">
        <f>G95</f>
        <v>1</v>
      </c>
      <c r="H93" s="28">
        <f>H95</f>
        <v>0</v>
      </c>
      <c r="I93" s="27" t="s">
        <v>37</v>
      </c>
      <c r="J93" s="28">
        <f>J95</f>
        <v>1</v>
      </c>
      <c r="K93" s="30"/>
      <c r="L93" s="30">
        <f>L95</f>
        <v>0</v>
      </c>
      <c r="M93" s="30">
        <f>M95</f>
        <v>14</v>
      </c>
      <c r="N93" s="30">
        <f>N95</f>
        <v>0</v>
      </c>
      <c r="O93" s="30">
        <f>O95</f>
        <v>14</v>
      </c>
    </row>
    <row r="94" spans="1:15" s="36" customFormat="1" ht="15.75" hidden="1" outlineLevel="1">
      <c r="A94" s="11"/>
      <c r="B94" s="40"/>
      <c r="C94" s="41"/>
      <c r="D94" s="31" t="s">
        <v>77</v>
      </c>
      <c r="E94" s="2">
        <v>1</v>
      </c>
      <c r="F94" s="2">
        <v>1</v>
      </c>
      <c r="G94" s="2">
        <v>1</v>
      </c>
      <c r="H94" s="2">
        <v>0</v>
      </c>
      <c r="I94" s="13" t="s">
        <v>39</v>
      </c>
      <c r="J94" s="2">
        <v>1</v>
      </c>
      <c r="K94" s="14">
        <v>14</v>
      </c>
      <c r="L94" s="14"/>
      <c r="M94" s="14">
        <v>14</v>
      </c>
      <c r="N94" s="14"/>
      <c r="O94" s="14">
        <v>14</v>
      </c>
    </row>
    <row r="95" spans="1:15" s="36" customFormat="1" ht="15.75" hidden="1" outlineLevel="1">
      <c r="A95" s="11"/>
      <c r="B95" s="40" t="s">
        <v>359</v>
      </c>
      <c r="C95" s="41"/>
      <c r="D95" s="31"/>
      <c r="E95" s="2">
        <f>SUM(E94:E94)</f>
        <v>1</v>
      </c>
      <c r="F95" s="2">
        <f>SUM(F94:F94)</f>
        <v>1</v>
      </c>
      <c r="G95" s="2">
        <f>SUM(G94:G94)</f>
        <v>1</v>
      </c>
      <c r="H95" s="2">
        <f>SUM(H94:H94)</f>
        <v>0</v>
      </c>
      <c r="I95" s="13"/>
      <c r="J95" s="2">
        <f>SUM(J94:J94)</f>
        <v>1</v>
      </c>
      <c r="K95" s="14"/>
      <c r="L95" s="14">
        <f>SUM(L94:L94)</f>
        <v>0</v>
      </c>
      <c r="M95" s="14">
        <f>SUM(M94:M94)</f>
        <v>14</v>
      </c>
      <c r="N95" s="14">
        <f>SUM(N94:N94)</f>
        <v>0</v>
      </c>
      <c r="O95" s="14">
        <f>SUM(O94:O94)</f>
        <v>14</v>
      </c>
    </row>
    <row r="96" spans="1:15" s="36" customFormat="1" ht="15.75" collapsed="1">
      <c r="A96" s="29" t="s">
        <v>387</v>
      </c>
      <c r="B96" s="38" t="s">
        <v>81</v>
      </c>
      <c r="C96" s="39" t="s">
        <v>17</v>
      </c>
      <c r="D96" s="26"/>
      <c r="E96" s="28">
        <f>E98</f>
        <v>0</v>
      </c>
      <c r="F96" s="28">
        <f>F98</f>
        <v>0</v>
      </c>
      <c r="G96" s="28">
        <f>G98</f>
        <v>1</v>
      </c>
      <c r="H96" s="28">
        <f>H98</f>
        <v>1</v>
      </c>
      <c r="I96" s="27" t="s">
        <v>37</v>
      </c>
      <c r="J96" s="28">
        <f>J98</f>
        <v>1</v>
      </c>
      <c r="K96" s="30"/>
      <c r="L96" s="30">
        <f>L98</f>
        <v>0</v>
      </c>
      <c r="M96" s="30">
        <f>M98</f>
        <v>5</v>
      </c>
      <c r="N96" s="30">
        <f>N98</f>
        <v>0</v>
      </c>
      <c r="O96" s="30">
        <f>O98</f>
        <v>5</v>
      </c>
    </row>
    <row r="97" spans="1:15" s="36" customFormat="1" ht="15.75" hidden="1" outlineLevel="1">
      <c r="A97" s="11"/>
      <c r="B97" s="40"/>
      <c r="C97" s="41"/>
      <c r="D97" s="31" t="s">
        <v>46</v>
      </c>
      <c r="E97" s="2">
        <v>0</v>
      </c>
      <c r="F97" s="2">
        <v>0</v>
      </c>
      <c r="G97" s="2">
        <v>1</v>
      </c>
      <c r="H97" s="2">
        <v>1</v>
      </c>
      <c r="I97" s="13" t="s">
        <v>47</v>
      </c>
      <c r="J97" s="2">
        <v>1</v>
      </c>
      <c r="K97" s="14">
        <v>5</v>
      </c>
      <c r="L97" s="14"/>
      <c r="M97" s="14">
        <v>5</v>
      </c>
      <c r="N97" s="14"/>
      <c r="O97" s="14">
        <v>5</v>
      </c>
    </row>
    <row r="98" spans="1:15" s="36" customFormat="1" ht="15.75" hidden="1" outlineLevel="1">
      <c r="A98" s="11"/>
      <c r="B98" s="40" t="s">
        <v>359</v>
      </c>
      <c r="C98" s="41"/>
      <c r="D98" s="31"/>
      <c r="E98" s="2">
        <f>SUM(E97:E97)</f>
        <v>0</v>
      </c>
      <c r="F98" s="2">
        <f>SUM(F97:F97)</f>
        <v>0</v>
      </c>
      <c r="G98" s="2">
        <f>SUM(G97:G97)</f>
        <v>1</v>
      </c>
      <c r="H98" s="2">
        <f>SUM(H97:H97)</f>
        <v>1</v>
      </c>
      <c r="I98" s="13"/>
      <c r="J98" s="2">
        <f>SUM(J97:J97)</f>
        <v>1</v>
      </c>
      <c r="K98" s="14"/>
      <c r="L98" s="14">
        <f>SUM(L97:L97)</f>
        <v>0</v>
      </c>
      <c r="M98" s="14">
        <f>SUM(M97:M97)</f>
        <v>5</v>
      </c>
      <c r="N98" s="14">
        <f>SUM(N97:N97)</f>
        <v>0</v>
      </c>
      <c r="O98" s="14">
        <f>SUM(O97:O97)</f>
        <v>5</v>
      </c>
    </row>
    <row r="99" spans="1:15" s="36" customFormat="1" ht="15.75" collapsed="1">
      <c r="A99" s="29" t="s">
        <v>388</v>
      </c>
      <c r="B99" s="38" t="s">
        <v>82</v>
      </c>
      <c r="C99" s="39" t="s">
        <v>17</v>
      </c>
      <c r="D99" s="26"/>
      <c r="E99" s="28">
        <f>E101</f>
        <v>1</v>
      </c>
      <c r="F99" s="28">
        <f>F101</f>
        <v>1</v>
      </c>
      <c r="G99" s="28">
        <f>G101</f>
        <v>1</v>
      </c>
      <c r="H99" s="28">
        <f>H101</f>
        <v>0</v>
      </c>
      <c r="I99" s="27" t="s">
        <v>37</v>
      </c>
      <c r="J99" s="28">
        <f>J101</f>
        <v>1</v>
      </c>
      <c r="K99" s="30"/>
      <c r="L99" s="30">
        <f>L101</f>
        <v>0</v>
      </c>
      <c r="M99" s="30">
        <f>M101</f>
        <v>20</v>
      </c>
      <c r="N99" s="30">
        <f>N101</f>
        <v>0</v>
      </c>
      <c r="O99" s="30">
        <f>O101</f>
        <v>20</v>
      </c>
    </row>
    <row r="100" spans="1:15" s="36" customFormat="1" ht="15.75" hidden="1" outlineLevel="1">
      <c r="A100" s="11"/>
      <c r="B100" s="40"/>
      <c r="C100" s="41"/>
      <c r="D100" s="31" t="s">
        <v>48</v>
      </c>
      <c r="E100" s="2">
        <v>1</v>
      </c>
      <c r="F100" s="2">
        <v>1</v>
      </c>
      <c r="G100" s="2">
        <v>1</v>
      </c>
      <c r="H100" s="2">
        <v>0</v>
      </c>
      <c r="I100" s="13" t="s">
        <v>39</v>
      </c>
      <c r="J100" s="2">
        <v>1</v>
      </c>
      <c r="K100" s="14">
        <v>20</v>
      </c>
      <c r="L100" s="14"/>
      <c r="M100" s="14">
        <v>20</v>
      </c>
      <c r="N100" s="14"/>
      <c r="O100" s="14">
        <v>20</v>
      </c>
    </row>
    <row r="101" spans="1:15" s="36" customFormat="1" ht="15.75" hidden="1" outlineLevel="1">
      <c r="A101" s="11"/>
      <c r="B101" s="40" t="s">
        <v>359</v>
      </c>
      <c r="C101" s="41"/>
      <c r="D101" s="31"/>
      <c r="E101" s="2">
        <f>SUM(E100:E100)</f>
        <v>1</v>
      </c>
      <c r="F101" s="2">
        <f>SUM(F100:F100)</f>
        <v>1</v>
      </c>
      <c r="G101" s="2">
        <f>SUM(G100:G100)</f>
        <v>1</v>
      </c>
      <c r="H101" s="2">
        <f>SUM(H100:H100)</f>
        <v>0</v>
      </c>
      <c r="I101" s="13"/>
      <c r="J101" s="2">
        <f>SUM(J100:J100)</f>
        <v>1</v>
      </c>
      <c r="K101" s="14"/>
      <c r="L101" s="14">
        <f>SUM(L100:L100)</f>
        <v>0</v>
      </c>
      <c r="M101" s="14">
        <f>SUM(M100:M100)</f>
        <v>20</v>
      </c>
      <c r="N101" s="14">
        <f>SUM(N100:N100)</f>
        <v>0</v>
      </c>
      <c r="O101" s="14">
        <f>SUM(O100:O100)</f>
        <v>20</v>
      </c>
    </row>
    <row r="102" spans="1:15" s="36" customFormat="1" ht="15.75" collapsed="1">
      <c r="A102" s="29" t="s">
        <v>389</v>
      </c>
      <c r="B102" s="38" t="s">
        <v>83</v>
      </c>
      <c r="C102" s="39" t="s">
        <v>17</v>
      </c>
      <c r="D102" s="26"/>
      <c r="E102" s="28">
        <f>E104</f>
        <v>1</v>
      </c>
      <c r="F102" s="28">
        <f>F104</f>
        <v>1</v>
      </c>
      <c r="G102" s="28">
        <f>G104</f>
        <v>1</v>
      </c>
      <c r="H102" s="28">
        <f>H104</f>
        <v>0</v>
      </c>
      <c r="I102" s="27" t="s">
        <v>37</v>
      </c>
      <c r="J102" s="28">
        <f>J104</f>
        <v>1</v>
      </c>
      <c r="K102" s="30"/>
      <c r="L102" s="30">
        <f>L104</f>
        <v>0</v>
      </c>
      <c r="M102" s="30">
        <f>M104</f>
        <v>50</v>
      </c>
      <c r="N102" s="30">
        <f>N104</f>
        <v>0</v>
      </c>
      <c r="O102" s="30">
        <f>O104</f>
        <v>50</v>
      </c>
    </row>
    <row r="103" spans="1:15" s="36" customFormat="1" ht="15.75" hidden="1" outlineLevel="1">
      <c r="A103" s="11"/>
      <c r="B103" s="40"/>
      <c r="C103" s="41"/>
      <c r="D103" s="31" t="s">
        <v>84</v>
      </c>
      <c r="E103" s="2">
        <v>1</v>
      </c>
      <c r="F103" s="2">
        <v>1</v>
      </c>
      <c r="G103" s="2">
        <v>1</v>
      </c>
      <c r="H103" s="2">
        <v>0</v>
      </c>
      <c r="I103" s="13" t="s">
        <v>39</v>
      </c>
      <c r="J103" s="2">
        <v>1</v>
      </c>
      <c r="K103" s="14">
        <v>50</v>
      </c>
      <c r="L103" s="14"/>
      <c r="M103" s="14">
        <v>50</v>
      </c>
      <c r="N103" s="14"/>
      <c r="O103" s="14">
        <v>50</v>
      </c>
    </row>
    <row r="104" spans="1:15" s="36" customFormat="1" ht="15.75" hidden="1" outlineLevel="1">
      <c r="A104" s="11"/>
      <c r="B104" s="40" t="s">
        <v>360</v>
      </c>
      <c r="C104" s="41"/>
      <c r="D104" s="31"/>
      <c r="E104" s="2">
        <f>SUM(E103:E103)</f>
        <v>1</v>
      </c>
      <c r="F104" s="2">
        <f>SUM(F103:F103)</f>
        <v>1</v>
      </c>
      <c r="G104" s="2">
        <f>SUM(G103:G103)</f>
        <v>1</v>
      </c>
      <c r="H104" s="2">
        <f>SUM(H103:H103)</f>
        <v>0</v>
      </c>
      <c r="I104" s="13"/>
      <c r="J104" s="2">
        <f>SUM(J103:J103)</f>
        <v>1</v>
      </c>
      <c r="K104" s="14"/>
      <c r="L104" s="14">
        <f>SUM(L103:L103)</f>
        <v>0</v>
      </c>
      <c r="M104" s="14">
        <f>SUM(M103:M103)</f>
        <v>50</v>
      </c>
      <c r="N104" s="14">
        <f>SUM(N103:N103)</f>
        <v>0</v>
      </c>
      <c r="O104" s="14">
        <f>SUM(O103:O103)</f>
        <v>50</v>
      </c>
    </row>
    <row r="105" spans="1:15" s="36" customFormat="1" ht="15.75" collapsed="1">
      <c r="A105" s="29" t="s">
        <v>390</v>
      </c>
      <c r="B105" s="38" t="s">
        <v>85</v>
      </c>
      <c r="C105" s="39" t="s">
        <v>17</v>
      </c>
      <c r="D105" s="26"/>
      <c r="E105" s="28">
        <f>E108</f>
        <v>1</v>
      </c>
      <c r="F105" s="28">
        <f>F108</f>
        <v>1</v>
      </c>
      <c r="G105" s="28">
        <f>G108</f>
        <v>2</v>
      </c>
      <c r="H105" s="28">
        <f>H108</f>
        <v>1</v>
      </c>
      <c r="I105" s="27" t="s">
        <v>37</v>
      </c>
      <c r="J105" s="28">
        <f>J108</f>
        <v>2</v>
      </c>
      <c r="K105" s="30"/>
      <c r="L105" s="30">
        <f>L108</f>
        <v>0</v>
      </c>
      <c r="M105" s="30">
        <f>M108</f>
        <v>30</v>
      </c>
      <c r="N105" s="30">
        <f>N108</f>
        <v>0</v>
      </c>
      <c r="O105" s="30">
        <f>O108</f>
        <v>30</v>
      </c>
    </row>
    <row r="106" spans="1:15" s="36" customFormat="1" ht="15.75" hidden="1" outlineLevel="1">
      <c r="A106" s="11"/>
      <c r="B106" s="40"/>
      <c r="C106" s="41"/>
      <c r="D106" s="31" t="s">
        <v>46</v>
      </c>
      <c r="E106" s="2">
        <v>0</v>
      </c>
      <c r="F106" s="2">
        <v>0</v>
      </c>
      <c r="G106" s="2">
        <v>1</v>
      </c>
      <c r="H106" s="2">
        <v>1</v>
      </c>
      <c r="I106" s="13" t="s">
        <v>47</v>
      </c>
      <c r="J106" s="2">
        <v>1</v>
      </c>
      <c r="K106" s="14">
        <v>5</v>
      </c>
      <c r="L106" s="14"/>
      <c r="M106" s="14">
        <v>5</v>
      </c>
      <c r="N106" s="14"/>
      <c r="O106" s="14">
        <v>5</v>
      </c>
    </row>
    <row r="107" spans="1:15" s="36" customFormat="1" ht="15.75" hidden="1" outlineLevel="1">
      <c r="A107" s="11"/>
      <c r="B107" s="40"/>
      <c r="C107" s="41"/>
      <c r="D107" s="31" t="s">
        <v>86</v>
      </c>
      <c r="E107" s="2">
        <v>1</v>
      </c>
      <c r="F107" s="2">
        <v>1</v>
      </c>
      <c r="G107" s="2">
        <v>1</v>
      </c>
      <c r="H107" s="2">
        <v>0</v>
      </c>
      <c r="I107" s="13" t="s">
        <v>39</v>
      </c>
      <c r="J107" s="2">
        <v>1</v>
      </c>
      <c r="K107" s="14">
        <v>25</v>
      </c>
      <c r="L107" s="14"/>
      <c r="M107" s="14">
        <v>25</v>
      </c>
      <c r="N107" s="14"/>
      <c r="O107" s="14">
        <v>25</v>
      </c>
    </row>
    <row r="108" spans="1:15" s="36" customFormat="1" ht="15.75" hidden="1" outlineLevel="1">
      <c r="A108" s="11"/>
      <c r="B108" s="40" t="s">
        <v>359</v>
      </c>
      <c r="C108" s="41"/>
      <c r="D108" s="31"/>
      <c r="E108" s="2">
        <f>SUM(E106:E107)</f>
        <v>1</v>
      </c>
      <c r="F108" s="2">
        <f>SUM(F106:F107)</f>
        <v>1</v>
      </c>
      <c r="G108" s="2">
        <f>SUM(G106:G107)</f>
        <v>2</v>
      </c>
      <c r="H108" s="2">
        <f>SUM(H106:H107)</f>
        <v>1</v>
      </c>
      <c r="I108" s="13"/>
      <c r="J108" s="2">
        <f>SUM(J106:J107)</f>
        <v>2</v>
      </c>
      <c r="K108" s="14"/>
      <c r="L108" s="14">
        <f>SUM(L106:L107)</f>
        <v>0</v>
      </c>
      <c r="M108" s="14">
        <f>SUM(M106:M107)</f>
        <v>30</v>
      </c>
      <c r="N108" s="14">
        <f>SUM(N106:N107)</f>
        <v>0</v>
      </c>
      <c r="O108" s="14">
        <f>SUM(O106:O107)</f>
        <v>30</v>
      </c>
    </row>
    <row r="109" spans="1:15" s="36" customFormat="1" ht="15.75" collapsed="1">
      <c r="A109" s="29" t="s">
        <v>391</v>
      </c>
      <c r="B109" s="38" t="s">
        <v>87</v>
      </c>
      <c r="C109" s="39" t="s">
        <v>17</v>
      </c>
      <c r="D109" s="26"/>
      <c r="E109" s="28">
        <f>E111</f>
        <v>1</v>
      </c>
      <c r="F109" s="28">
        <f>F111</f>
        <v>1</v>
      </c>
      <c r="G109" s="28">
        <f>G111</f>
        <v>1</v>
      </c>
      <c r="H109" s="28">
        <f>H111</f>
        <v>0</v>
      </c>
      <c r="I109" s="27" t="s">
        <v>37</v>
      </c>
      <c r="J109" s="28">
        <f>J111</f>
        <v>1</v>
      </c>
      <c r="K109" s="30"/>
      <c r="L109" s="30">
        <f>L111</f>
        <v>0</v>
      </c>
      <c r="M109" s="30">
        <f>M111</f>
        <v>15</v>
      </c>
      <c r="N109" s="30">
        <f>N111</f>
        <v>0</v>
      </c>
      <c r="O109" s="30">
        <f>O111</f>
        <v>15</v>
      </c>
    </row>
    <row r="110" spans="1:15" s="36" customFormat="1" ht="15.75" hidden="1" outlineLevel="1">
      <c r="A110" s="11"/>
      <c r="B110" s="40"/>
      <c r="C110" s="41"/>
      <c r="D110" s="31" t="s">
        <v>43</v>
      </c>
      <c r="E110" s="2">
        <v>1</v>
      </c>
      <c r="F110" s="2">
        <v>1</v>
      </c>
      <c r="G110" s="2">
        <v>1</v>
      </c>
      <c r="H110" s="2">
        <v>0</v>
      </c>
      <c r="I110" s="13" t="s">
        <v>39</v>
      </c>
      <c r="J110" s="2">
        <v>1</v>
      </c>
      <c r="K110" s="14">
        <v>15</v>
      </c>
      <c r="L110" s="14"/>
      <c r="M110" s="14">
        <v>15</v>
      </c>
      <c r="N110" s="14"/>
      <c r="O110" s="14">
        <v>15</v>
      </c>
    </row>
    <row r="111" spans="1:15" s="36" customFormat="1" ht="15.75" hidden="1" outlineLevel="1">
      <c r="A111" s="11"/>
      <c r="B111" s="40" t="s">
        <v>359</v>
      </c>
      <c r="C111" s="41"/>
      <c r="D111" s="31"/>
      <c r="E111" s="2">
        <f>SUM(E110:E110)</f>
        <v>1</v>
      </c>
      <c r="F111" s="2">
        <f>SUM(F110:F110)</f>
        <v>1</v>
      </c>
      <c r="G111" s="2">
        <f>SUM(G110:G110)</f>
        <v>1</v>
      </c>
      <c r="H111" s="2">
        <f>SUM(H110:H110)</f>
        <v>0</v>
      </c>
      <c r="I111" s="13"/>
      <c r="J111" s="2">
        <f>SUM(J110:J110)</f>
        <v>1</v>
      </c>
      <c r="K111" s="14"/>
      <c r="L111" s="14">
        <f>SUM(L110:L110)</f>
        <v>0</v>
      </c>
      <c r="M111" s="14">
        <f>SUM(M110:M110)</f>
        <v>15</v>
      </c>
      <c r="N111" s="14">
        <f>SUM(N110:N110)</f>
        <v>0</v>
      </c>
      <c r="O111" s="14">
        <f>SUM(O110:O110)</f>
        <v>15</v>
      </c>
    </row>
    <row r="112" spans="1:15" s="36" customFormat="1" ht="15.75" collapsed="1">
      <c r="A112" s="29" t="s">
        <v>392</v>
      </c>
      <c r="B112" s="38" t="s">
        <v>88</v>
      </c>
      <c r="C112" s="39" t="s">
        <v>17</v>
      </c>
      <c r="D112" s="26"/>
      <c r="E112" s="28">
        <f>E115</f>
        <v>1</v>
      </c>
      <c r="F112" s="28">
        <f>F115</f>
        <v>1</v>
      </c>
      <c r="G112" s="28">
        <f>G115</f>
        <v>2</v>
      </c>
      <c r="H112" s="28">
        <f>H115</f>
        <v>1</v>
      </c>
      <c r="I112" s="27" t="s">
        <v>37</v>
      </c>
      <c r="J112" s="28">
        <f>J115</f>
        <v>2</v>
      </c>
      <c r="K112" s="30"/>
      <c r="L112" s="30">
        <f>L115</f>
        <v>0</v>
      </c>
      <c r="M112" s="30">
        <f>M115</f>
        <v>22</v>
      </c>
      <c r="N112" s="30">
        <f>N115</f>
        <v>0</v>
      </c>
      <c r="O112" s="30">
        <f>O115</f>
        <v>22</v>
      </c>
    </row>
    <row r="113" spans="1:15" s="36" customFormat="1" ht="15.75" hidden="1" outlineLevel="1">
      <c r="A113" s="11"/>
      <c r="B113" s="40"/>
      <c r="C113" s="41"/>
      <c r="D113" s="31" t="s">
        <v>46</v>
      </c>
      <c r="E113" s="2">
        <v>0</v>
      </c>
      <c r="F113" s="2">
        <v>0</v>
      </c>
      <c r="G113" s="2">
        <v>1</v>
      </c>
      <c r="H113" s="2">
        <v>1</v>
      </c>
      <c r="I113" s="13" t="s">
        <v>47</v>
      </c>
      <c r="J113" s="2">
        <v>1</v>
      </c>
      <c r="K113" s="14">
        <v>5</v>
      </c>
      <c r="L113" s="14"/>
      <c r="M113" s="14">
        <v>5</v>
      </c>
      <c r="N113" s="14"/>
      <c r="O113" s="14">
        <v>5</v>
      </c>
    </row>
    <row r="114" spans="1:15" s="36" customFormat="1" ht="15.75" hidden="1" outlineLevel="1">
      <c r="A114" s="11"/>
      <c r="B114" s="40"/>
      <c r="C114" s="41"/>
      <c r="D114" s="31" t="s">
        <v>89</v>
      </c>
      <c r="E114" s="2">
        <v>1</v>
      </c>
      <c r="F114" s="2">
        <v>1</v>
      </c>
      <c r="G114" s="2">
        <v>1</v>
      </c>
      <c r="H114" s="2">
        <v>0</v>
      </c>
      <c r="I114" s="13" t="s">
        <v>47</v>
      </c>
      <c r="J114" s="2">
        <v>1</v>
      </c>
      <c r="K114" s="14">
        <v>17</v>
      </c>
      <c r="L114" s="14"/>
      <c r="M114" s="14">
        <v>17</v>
      </c>
      <c r="N114" s="14"/>
      <c r="O114" s="14">
        <v>17</v>
      </c>
    </row>
    <row r="115" spans="1:15" s="36" customFormat="1" ht="15.75" hidden="1" outlineLevel="1">
      <c r="A115" s="11"/>
      <c r="B115" s="40" t="s">
        <v>359</v>
      </c>
      <c r="C115" s="41"/>
      <c r="D115" s="31"/>
      <c r="E115" s="2">
        <f>SUM(E113:E114)</f>
        <v>1</v>
      </c>
      <c r="F115" s="2">
        <f>SUM(F113:F114)</f>
        <v>1</v>
      </c>
      <c r="G115" s="2">
        <f>SUM(G113:G114)</f>
        <v>2</v>
      </c>
      <c r="H115" s="2">
        <f>SUM(H113:H114)</f>
        <v>1</v>
      </c>
      <c r="I115" s="13"/>
      <c r="J115" s="2">
        <f>SUM(J113:J114)</f>
        <v>2</v>
      </c>
      <c r="K115" s="14"/>
      <c r="L115" s="14">
        <f>SUM(L113:L114)</f>
        <v>0</v>
      </c>
      <c r="M115" s="14">
        <f>SUM(M113:M114)</f>
        <v>22</v>
      </c>
      <c r="N115" s="14">
        <f>SUM(N113:N114)</f>
        <v>0</v>
      </c>
      <c r="O115" s="14">
        <f>SUM(O113:O114)</f>
        <v>22</v>
      </c>
    </row>
    <row r="116" spans="1:15" s="36" customFormat="1" ht="15.75" collapsed="1">
      <c r="A116" s="29" t="s">
        <v>393</v>
      </c>
      <c r="B116" s="38" t="s">
        <v>90</v>
      </c>
      <c r="C116" s="39" t="s">
        <v>17</v>
      </c>
      <c r="D116" s="26"/>
      <c r="E116" s="28">
        <f>E119</f>
        <v>1</v>
      </c>
      <c r="F116" s="28">
        <f>F119</f>
        <v>1</v>
      </c>
      <c r="G116" s="28">
        <f>G119</f>
        <v>2</v>
      </c>
      <c r="H116" s="28">
        <f>H119</f>
        <v>1</v>
      </c>
      <c r="I116" s="27" t="s">
        <v>37</v>
      </c>
      <c r="J116" s="28">
        <f>J119</f>
        <v>2</v>
      </c>
      <c r="K116" s="30"/>
      <c r="L116" s="30">
        <f>L119</f>
        <v>0</v>
      </c>
      <c r="M116" s="30">
        <f>M119</f>
        <v>29</v>
      </c>
      <c r="N116" s="30">
        <f>N119</f>
        <v>0</v>
      </c>
      <c r="O116" s="30">
        <f>O119</f>
        <v>29</v>
      </c>
    </row>
    <row r="117" spans="1:15" s="36" customFormat="1" ht="15.75" hidden="1" outlineLevel="1">
      <c r="A117" s="11"/>
      <c r="B117" s="40"/>
      <c r="C117" s="41"/>
      <c r="D117" s="31" t="s">
        <v>46</v>
      </c>
      <c r="E117" s="2">
        <v>0</v>
      </c>
      <c r="F117" s="2">
        <v>0</v>
      </c>
      <c r="G117" s="2">
        <v>1</v>
      </c>
      <c r="H117" s="2">
        <v>1</v>
      </c>
      <c r="I117" s="13" t="s">
        <v>47</v>
      </c>
      <c r="J117" s="2">
        <v>1</v>
      </c>
      <c r="K117" s="14">
        <v>5</v>
      </c>
      <c r="L117" s="14"/>
      <c r="M117" s="14">
        <v>5</v>
      </c>
      <c r="N117" s="14"/>
      <c r="O117" s="14">
        <v>5</v>
      </c>
    </row>
    <row r="118" spans="1:15" s="36" customFormat="1" ht="15.75" hidden="1" outlineLevel="1">
      <c r="A118" s="11"/>
      <c r="B118" s="40"/>
      <c r="C118" s="41"/>
      <c r="D118" s="31" t="s">
        <v>43</v>
      </c>
      <c r="E118" s="2">
        <v>1</v>
      </c>
      <c r="F118" s="2">
        <v>1</v>
      </c>
      <c r="G118" s="2">
        <v>1</v>
      </c>
      <c r="H118" s="2">
        <v>0</v>
      </c>
      <c r="I118" s="13" t="s">
        <v>39</v>
      </c>
      <c r="J118" s="2">
        <v>1</v>
      </c>
      <c r="K118" s="14">
        <v>24</v>
      </c>
      <c r="L118" s="14"/>
      <c r="M118" s="14">
        <v>24</v>
      </c>
      <c r="N118" s="14"/>
      <c r="O118" s="14">
        <v>24</v>
      </c>
    </row>
    <row r="119" spans="1:15" s="36" customFormat="1" ht="15.75" hidden="1" outlineLevel="1">
      <c r="A119" s="11"/>
      <c r="B119" s="40" t="s">
        <v>359</v>
      </c>
      <c r="C119" s="41"/>
      <c r="D119" s="31"/>
      <c r="E119" s="2">
        <f>SUM(E117:E118)</f>
        <v>1</v>
      </c>
      <c r="F119" s="2">
        <f>SUM(F117:F118)</f>
        <v>1</v>
      </c>
      <c r="G119" s="2">
        <f>SUM(G117:G118)</f>
        <v>2</v>
      </c>
      <c r="H119" s="2">
        <f>SUM(H117:H118)</f>
        <v>1</v>
      </c>
      <c r="I119" s="13"/>
      <c r="J119" s="2">
        <f>SUM(J117:J118)</f>
        <v>2</v>
      </c>
      <c r="K119" s="14"/>
      <c r="L119" s="14">
        <f>SUM(L117:L118)</f>
        <v>0</v>
      </c>
      <c r="M119" s="14">
        <f>SUM(M117:M118)</f>
        <v>29</v>
      </c>
      <c r="N119" s="14">
        <f>SUM(N117:N118)</f>
        <v>0</v>
      </c>
      <c r="O119" s="14">
        <f>SUM(O117:O118)</f>
        <v>29</v>
      </c>
    </row>
    <row r="120" spans="1:15" s="36" customFormat="1" ht="15.75" collapsed="1">
      <c r="A120" s="29" t="s">
        <v>394</v>
      </c>
      <c r="B120" s="38" t="s">
        <v>91</v>
      </c>
      <c r="C120" s="39" t="s">
        <v>17</v>
      </c>
      <c r="D120" s="26"/>
      <c r="E120" s="28">
        <f>E122</f>
        <v>1</v>
      </c>
      <c r="F120" s="28">
        <f>F122</f>
        <v>1</v>
      </c>
      <c r="G120" s="28">
        <f>G122</f>
        <v>1</v>
      </c>
      <c r="H120" s="28">
        <f>H122</f>
        <v>0</v>
      </c>
      <c r="I120" s="27" t="s">
        <v>37</v>
      </c>
      <c r="J120" s="28">
        <f>J122</f>
        <v>1</v>
      </c>
      <c r="K120" s="30"/>
      <c r="L120" s="30">
        <f>L122</f>
        <v>0</v>
      </c>
      <c r="M120" s="30">
        <f>M122</f>
        <v>20</v>
      </c>
      <c r="N120" s="30">
        <f>N122</f>
        <v>0</v>
      </c>
      <c r="O120" s="30">
        <f>O122</f>
        <v>20</v>
      </c>
    </row>
    <row r="121" spans="1:15" s="36" customFormat="1" ht="15.75" hidden="1" outlineLevel="1">
      <c r="A121" s="11"/>
      <c r="B121" s="40"/>
      <c r="C121" s="41"/>
      <c r="D121" s="31" t="s">
        <v>92</v>
      </c>
      <c r="E121" s="2">
        <v>1</v>
      </c>
      <c r="F121" s="2">
        <v>1</v>
      </c>
      <c r="G121" s="2">
        <v>1</v>
      </c>
      <c r="H121" s="2">
        <v>0</v>
      </c>
      <c r="I121" s="13" t="s">
        <v>39</v>
      </c>
      <c r="J121" s="2">
        <v>1</v>
      </c>
      <c r="K121" s="14">
        <v>20</v>
      </c>
      <c r="L121" s="14"/>
      <c r="M121" s="14">
        <v>20</v>
      </c>
      <c r="N121" s="14"/>
      <c r="O121" s="14">
        <v>20</v>
      </c>
    </row>
    <row r="122" spans="1:15" s="36" customFormat="1" ht="15.75" hidden="1" outlineLevel="1">
      <c r="A122" s="11"/>
      <c r="B122" s="40" t="s">
        <v>359</v>
      </c>
      <c r="C122" s="41"/>
      <c r="D122" s="31"/>
      <c r="E122" s="2">
        <f>SUM(E121:E121)</f>
        <v>1</v>
      </c>
      <c r="F122" s="2">
        <f>SUM(F121:F121)</f>
        <v>1</v>
      </c>
      <c r="G122" s="2">
        <f>SUM(G121:G121)</f>
        <v>1</v>
      </c>
      <c r="H122" s="2">
        <f>SUM(H121:H121)</f>
        <v>0</v>
      </c>
      <c r="I122" s="13"/>
      <c r="J122" s="2">
        <f>SUM(J121:J121)</f>
        <v>1</v>
      </c>
      <c r="K122" s="14"/>
      <c r="L122" s="14">
        <f>SUM(L121:L121)</f>
        <v>0</v>
      </c>
      <c r="M122" s="14">
        <f>SUM(M121:M121)</f>
        <v>20</v>
      </c>
      <c r="N122" s="14">
        <f>SUM(N121:N121)</f>
        <v>0</v>
      </c>
      <c r="O122" s="14">
        <f>SUM(O121:O121)</f>
        <v>20</v>
      </c>
    </row>
    <row r="123" spans="1:15" s="36" customFormat="1" ht="15.75" collapsed="1">
      <c r="A123" s="29" t="s">
        <v>395</v>
      </c>
      <c r="B123" s="38" t="s">
        <v>93</v>
      </c>
      <c r="C123" s="39" t="s">
        <v>17</v>
      </c>
      <c r="D123" s="26"/>
      <c r="E123" s="28">
        <f>E126</f>
        <v>1</v>
      </c>
      <c r="F123" s="28">
        <f>F126</f>
        <v>1</v>
      </c>
      <c r="G123" s="28">
        <f>G126</f>
        <v>2</v>
      </c>
      <c r="H123" s="28">
        <f>H126</f>
        <v>1</v>
      </c>
      <c r="I123" s="27" t="s">
        <v>37</v>
      </c>
      <c r="J123" s="28">
        <f>J126</f>
        <v>2</v>
      </c>
      <c r="K123" s="30"/>
      <c r="L123" s="30">
        <f>L126</f>
        <v>0</v>
      </c>
      <c r="M123" s="30">
        <f>M126</f>
        <v>20</v>
      </c>
      <c r="N123" s="30">
        <f>N126</f>
        <v>0</v>
      </c>
      <c r="O123" s="30">
        <f>O126</f>
        <v>20</v>
      </c>
    </row>
    <row r="124" spans="1:15" s="36" customFormat="1" ht="15.75" hidden="1" outlineLevel="1">
      <c r="A124" s="11"/>
      <c r="B124" s="40"/>
      <c r="C124" s="41"/>
      <c r="D124" s="31" t="s">
        <v>46</v>
      </c>
      <c r="E124" s="2">
        <v>0</v>
      </c>
      <c r="F124" s="2">
        <v>0</v>
      </c>
      <c r="G124" s="2">
        <v>1</v>
      </c>
      <c r="H124" s="2">
        <v>1</v>
      </c>
      <c r="I124" s="13" t="s">
        <v>47</v>
      </c>
      <c r="J124" s="2">
        <v>1</v>
      </c>
      <c r="K124" s="14">
        <v>5</v>
      </c>
      <c r="L124" s="14"/>
      <c r="M124" s="14">
        <v>5</v>
      </c>
      <c r="N124" s="14"/>
      <c r="O124" s="14">
        <v>5</v>
      </c>
    </row>
    <row r="125" spans="1:15" s="36" customFormat="1" ht="15.75" hidden="1" outlineLevel="1">
      <c r="A125" s="11"/>
      <c r="B125" s="40"/>
      <c r="C125" s="41"/>
      <c r="D125" s="31" t="s">
        <v>43</v>
      </c>
      <c r="E125" s="2">
        <v>1</v>
      </c>
      <c r="F125" s="2">
        <v>1</v>
      </c>
      <c r="G125" s="2">
        <v>1</v>
      </c>
      <c r="H125" s="2">
        <v>0</v>
      </c>
      <c r="I125" s="13" t="s">
        <v>39</v>
      </c>
      <c r="J125" s="2">
        <v>1</v>
      </c>
      <c r="K125" s="14">
        <v>15</v>
      </c>
      <c r="L125" s="14"/>
      <c r="M125" s="14">
        <v>15</v>
      </c>
      <c r="N125" s="14"/>
      <c r="O125" s="14">
        <v>15</v>
      </c>
    </row>
    <row r="126" spans="1:15" s="36" customFormat="1" ht="15.75" hidden="1" outlineLevel="1">
      <c r="A126" s="11"/>
      <c r="B126" s="40" t="s">
        <v>359</v>
      </c>
      <c r="C126" s="41"/>
      <c r="D126" s="31"/>
      <c r="E126" s="2">
        <f>SUM(E124:E125)</f>
        <v>1</v>
      </c>
      <c r="F126" s="2">
        <f>SUM(F124:F125)</f>
        <v>1</v>
      </c>
      <c r="G126" s="2">
        <f>SUM(G124:G125)</f>
        <v>2</v>
      </c>
      <c r="H126" s="2">
        <f>SUM(H124:H125)</f>
        <v>1</v>
      </c>
      <c r="I126" s="13"/>
      <c r="J126" s="2">
        <f>SUM(J124:J125)</f>
        <v>2</v>
      </c>
      <c r="K126" s="14"/>
      <c r="L126" s="14">
        <f>SUM(L124:L125)</f>
        <v>0</v>
      </c>
      <c r="M126" s="14">
        <f>SUM(M124:M125)</f>
        <v>20</v>
      </c>
      <c r="N126" s="14">
        <f>SUM(N124:N125)</f>
        <v>0</v>
      </c>
      <c r="O126" s="14">
        <f>SUM(O124:O125)</f>
        <v>20</v>
      </c>
    </row>
    <row r="127" spans="1:15" s="36" customFormat="1" ht="15.75" collapsed="1">
      <c r="A127" s="29" t="s">
        <v>396</v>
      </c>
      <c r="B127" s="38" t="s">
        <v>94</v>
      </c>
      <c r="C127" s="39" t="s">
        <v>17</v>
      </c>
      <c r="D127" s="26"/>
      <c r="E127" s="28">
        <f>E129</f>
        <v>1</v>
      </c>
      <c r="F127" s="28">
        <f>F129</f>
        <v>1</v>
      </c>
      <c r="G127" s="28">
        <f>G129</f>
        <v>1</v>
      </c>
      <c r="H127" s="28">
        <f>H129</f>
        <v>0</v>
      </c>
      <c r="I127" s="27" t="s">
        <v>37</v>
      </c>
      <c r="J127" s="28">
        <f>J129</f>
        <v>1</v>
      </c>
      <c r="K127" s="30"/>
      <c r="L127" s="30">
        <f>L129</f>
        <v>0</v>
      </c>
      <c r="M127" s="30">
        <f>M129</f>
        <v>45</v>
      </c>
      <c r="N127" s="30">
        <f>N129</f>
        <v>0</v>
      </c>
      <c r="O127" s="30">
        <f>O129</f>
        <v>45</v>
      </c>
    </row>
    <row r="128" spans="1:15" s="36" customFormat="1" ht="15.75" hidden="1" outlineLevel="1">
      <c r="A128" s="11"/>
      <c r="B128" s="40"/>
      <c r="C128" s="41"/>
      <c r="D128" s="31" t="s">
        <v>95</v>
      </c>
      <c r="E128" s="2">
        <v>1</v>
      </c>
      <c r="F128" s="2">
        <v>1</v>
      </c>
      <c r="G128" s="2">
        <v>1</v>
      </c>
      <c r="H128" s="2">
        <v>0</v>
      </c>
      <c r="I128" s="13" t="s">
        <v>39</v>
      </c>
      <c r="J128" s="2">
        <v>1</v>
      </c>
      <c r="K128" s="14">
        <v>45</v>
      </c>
      <c r="L128" s="14"/>
      <c r="M128" s="14">
        <v>45</v>
      </c>
      <c r="N128" s="14"/>
      <c r="O128" s="14">
        <v>45</v>
      </c>
    </row>
    <row r="129" spans="1:15" s="36" customFormat="1" ht="15.75" hidden="1" outlineLevel="1">
      <c r="A129" s="11"/>
      <c r="B129" s="40" t="s">
        <v>359</v>
      </c>
      <c r="C129" s="41"/>
      <c r="D129" s="31"/>
      <c r="E129" s="2">
        <f>SUM(E128:E128)</f>
        <v>1</v>
      </c>
      <c r="F129" s="2">
        <f>SUM(F128:F128)</f>
        <v>1</v>
      </c>
      <c r="G129" s="2">
        <f>SUM(G128:G128)</f>
        <v>1</v>
      </c>
      <c r="H129" s="2">
        <f>SUM(H128:H128)</f>
        <v>0</v>
      </c>
      <c r="I129" s="13"/>
      <c r="J129" s="2">
        <f>SUM(J128:J128)</f>
        <v>1</v>
      </c>
      <c r="K129" s="14"/>
      <c r="L129" s="14">
        <f>SUM(L128:L128)</f>
        <v>0</v>
      </c>
      <c r="M129" s="14">
        <f>SUM(M128:M128)</f>
        <v>45</v>
      </c>
      <c r="N129" s="14">
        <f>SUM(N128:N128)</f>
        <v>0</v>
      </c>
      <c r="O129" s="14">
        <f>SUM(O128:O128)</f>
        <v>45</v>
      </c>
    </row>
    <row r="130" spans="1:15" s="36" customFormat="1" ht="15.75" collapsed="1">
      <c r="A130" s="29" t="s">
        <v>397</v>
      </c>
      <c r="B130" s="38" t="s">
        <v>96</v>
      </c>
      <c r="C130" s="39" t="s">
        <v>17</v>
      </c>
      <c r="D130" s="26"/>
      <c r="E130" s="28">
        <f>E132</f>
        <v>1</v>
      </c>
      <c r="F130" s="28">
        <f>F132</f>
        <v>1</v>
      </c>
      <c r="G130" s="28">
        <f>G132</f>
        <v>1</v>
      </c>
      <c r="H130" s="28">
        <f>H132</f>
        <v>0</v>
      </c>
      <c r="I130" s="27" t="s">
        <v>37</v>
      </c>
      <c r="J130" s="28">
        <f>J132</f>
        <v>1</v>
      </c>
      <c r="K130" s="30"/>
      <c r="L130" s="30">
        <f>L132</f>
        <v>0</v>
      </c>
      <c r="M130" s="30">
        <f>M132</f>
        <v>45</v>
      </c>
      <c r="N130" s="30">
        <f>N132</f>
        <v>0</v>
      </c>
      <c r="O130" s="30">
        <f>O132</f>
        <v>45</v>
      </c>
    </row>
    <row r="131" spans="1:15" s="36" customFormat="1" ht="15.75" hidden="1" outlineLevel="1">
      <c r="A131" s="11"/>
      <c r="B131" s="40"/>
      <c r="C131" s="41"/>
      <c r="D131" s="31" t="s">
        <v>97</v>
      </c>
      <c r="E131" s="2">
        <v>1</v>
      </c>
      <c r="F131" s="2">
        <v>1</v>
      </c>
      <c r="G131" s="2">
        <v>1</v>
      </c>
      <c r="H131" s="2">
        <v>0</v>
      </c>
      <c r="I131" s="13" t="s">
        <v>39</v>
      </c>
      <c r="J131" s="2">
        <v>1</v>
      </c>
      <c r="K131" s="14">
        <v>45</v>
      </c>
      <c r="L131" s="14"/>
      <c r="M131" s="14">
        <v>45</v>
      </c>
      <c r="N131" s="14"/>
      <c r="O131" s="14">
        <v>45</v>
      </c>
    </row>
    <row r="132" spans="1:15" s="36" customFormat="1" ht="15.75" hidden="1" outlineLevel="1">
      <c r="A132" s="11"/>
      <c r="B132" s="40" t="s">
        <v>360</v>
      </c>
      <c r="C132" s="41"/>
      <c r="D132" s="31"/>
      <c r="E132" s="2">
        <f>SUM(E131:E131)</f>
        <v>1</v>
      </c>
      <c r="F132" s="2">
        <f>SUM(F131:F131)</f>
        <v>1</v>
      </c>
      <c r="G132" s="2">
        <f>SUM(G131:G131)</f>
        <v>1</v>
      </c>
      <c r="H132" s="2">
        <f>SUM(H131:H131)</f>
        <v>0</v>
      </c>
      <c r="I132" s="13"/>
      <c r="J132" s="2">
        <f>SUM(J131:J131)</f>
        <v>1</v>
      </c>
      <c r="K132" s="14"/>
      <c r="L132" s="14">
        <f>SUM(L131:L131)</f>
        <v>0</v>
      </c>
      <c r="M132" s="14">
        <f>SUM(M131:M131)</f>
        <v>45</v>
      </c>
      <c r="N132" s="14">
        <f>SUM(N131:N131)</f>
        <v>0</v>
      </c>
      <c r="O132" s="14">
        <f>SUM(O131:O131)</f>
        <v>45</v>
      </c>
    </row>
    <row r="133" spans="1:15" s="36" customFormat="1" ht="15.75" collapsed="1">
      <c r="A133" s="29" t="s">
        <v>398</v>
      </c>
      <c r="B133" s="38" t="s">
        <v>98</v>
      </c>
      <c r="C133" s="39" t="s">
        <v>17</v>
      </c>
      <c r="D133" s="26"/>
      <c r="E133" s="28">
        <f>E135</f>
        <v>1</v>
      </c>
      <c r="F133" s="28">
        <f>F135</f>
        <v>1</v>
      </c>
      <c r="G133" s="28">
        <f>G135</f>
        <v>1</v>
      </c>
      <c r="H133" s="28">
        <f>H135</f>
        <v>0</v>
      </c>
      <c r="I133" s="27" t="s">
        <v>37</v>
      </c>
      <c r="J133" s="28">
        <f>J135</f>
        <v>1</v>
      </c>
      <c r="K133" s="30"/>
      <c r="L133" s="30">
        <f>L135</f>
        <v>0</v>
      </c>
      <c r="M133" s="30">
        <f>M135</f>
        <v>40</v>
      </c>
      <c r="N133" s="30">
        <f>N135</f>
        <v>0</v>
      </c>
      <c r="O133" s="30">
        <f>O135</f>
        <v>40</v>
      </c>
    </row>
    <row r="134" spans="1:15" s="36" customFormat="1" ht="15.75" hidden="1" outlineLevel="1">
      <c r="A134" s="11"/>
      <c r="B134" s="40"/>
      <c r="C134" s="41"/>
      <c r="D134" s="31" t="s">
        <v>38</v>
      </c>
      <c r="E134" s="2">
        <v>1</v>
      </c>
      <c r="F134" s="2">
        <v>1</v>
      </c>
      <c r="G134" s="2">
        <v>1</v>
      </c>
      <c r="H134" s="2">
        <v>0</v>
      </c>
      <c r="I134" s="13" t="s">
        <v>39</v>
      </c>
      <c r="J134" s="2">
        <v>1</v>
      </c>
      <c r="K134" s="14">
        <v>40</v>
      </c>
      <c r="L134" s="14"/>
      <c r="M134" s="14">
        <v>40</v>
      </c>
      <c r="N134" s="14"/>
      <c r="O134" s="14">
        <v>40</v>
      </c>
    </row>
    <row r="135" spans="1:15" s="36" customFormat="1" ht="15.75" hidden="1" outlineLevel="1">
      <c r="A135" s="11"/>
      <c r="B135" s="40" t="s">
        <v>359</v>
      </c>
      <c r="C135" s="41"/>
      <c r="D135" s="31"/>
      <c r="E135" s="2">
        <f>SUM(E134:E134)</f>
        <v>1</v>
      </c>
      <c r="F135" s="2">
        <f>SUM(F134:F134)</f>
        <v>1</v>
      </c>
      <c r="G135" s="2">
        <f>SUM(G134:G134)</f>
        <v>1</v>
      </c>
      <c r="H135" s="2">
        <f>SUM(H134:H134)</f>
        <v>0</v>
      </c>
      <c r="I135" s="13"/>
      <c r="J135" s="2">
        <f>SUM(J134:J134)</f>
        <v>1</v>
      </c>
      <c r="K135" s="14"/>
      <c r="L135" s="14">
        <f>SUM(L134:L134)</f>
        <v>0</v>
      </c>
      <c r="M135" s="14">
        <f>SUM(M134:M134)</f>
        <v>40</v>
      </c>
      <c r="N135" s="14">
        <f>SUM(N134:N134)</f>
        <v>0</v>
      </c>
      <c r="O135" s="14">
        <f>SUM(O134:O134)</f>
        <v>40</v>
      </c>
    </row>
    <row r="136" spans="1:15" s="36" customFormat="1" ht="15.75" collapsed="1">
      <c r="A136" s="29" t="s">
        <v>399</v>
      </c>
      <c r="B136" s="38" t="s">
        <v>99</v>
      </c>
      <c r="C136" s="39" t="s">
        <v>17</v>
      </c>
      <c r="D136" s="26"/>
      <c r="E136" s="28">
        <f>E138</f>
        <v>1</v>
      </c>
      <c r="F136" s="28">
        <f>F138</f>
        <v>1</v>
      </c>
      <c r="G136" s="28">
        <f>G138</f>
        <v>1</v>
      </c>
      <c r="H136" s="28">
        <f>H138</f>
        <v>0</v>
      </c>
      <c r="I136" s="27" t="s">
        <v>37</v>
      </c>
      <c r="J136" s="28">
        <f>J138</f>
        <v>1</v>
      </c>
      <c r="K136" s="30"/>
      <c r="L136" s="30">
        <f>L138</f>
        <v>0</v>
      </c>
      <c r="M136" s="30">
        <f>M138</f>
        <v>20</v>
      </c>
      <c r="N136" s="30">
        <f>N138</f>
        <v>0</v>
      </c>
      <c r="O136" s="30">
        <f>O138</f>
        <v>20</v>
      </c>
    </row>
    <row r="137" spans="1:15" s="36" customFormat="1" ht="15.75" hidden="1" outlineLevel="1">
      <c r="A137" s="11"/>
      <c r="B137" s="40"/>
      <c r="C137" s="41"/>
      <c r="D137" s="31" t="s">
        <v>48</v>
      </c>
      <c r="E137" s="2">
        <v>1</v>
      </c>
      <c r="F137" s="2">
        <v>1</v>
      </c>
      <c r="G137" s="2">
        <v>1</v>
      </c>
      <c r="H137" s="2">
        <v>0</v>
      </c>
      <c r="I137" s="13" t="s">
        <v>39</v>
      </c>
      <c r="J137" s="2">
        <v>1</v>
      </c>
      <c r="K137" s="14">
        <v>20</v>
      </c>
      <c r="L137" s="14"/>
      <c r="M137" s="14">
        <v>20</v>
      </c>
      <c r="N137" s="14"/>
      <c r="O137" s="14">
        <v>20</v>
      </c>
    </row>
    <row r="138" spans="1:15" s="36" customFormat="1" ht="15.75" hidden="1" outlineLevel="1">
      <c r="A138" s="11"/>
      <c r="B138" s="40" t="s">
        <v>359</v>
      </c>
      <c r="C138" s="41"/>
      <c r="D138" s="31"/>
      <c r="E138" s="2">
        <f>SUM(E137:E137)</f>
        <v>1</v>
      </c>
      <c r="F138" s="2">
        <f>SUM(F137:F137)</f>
        <v>1</v>
      </c>
      <c r="G138" s="2">
        <f>SUM(G137:G137)</f>
        <v>1</v>
      </c>
      <c r="H138" s="2">
        <f>SUM(H137:H137)</f>
        <v>0</v>
      </c>
      <c r="I138" s="13"/>
      <c r="J138" s="2">
        <f>SUM(J137:J137)</f>
        <v>1</v>
      </c>
      <c r="K138" s="14"/>
      <c r="L138" s="14">
        <f>SUM(L137:L137)</f>
        <v>0</v>
      </c>
      <c r="M138" s="14">
        <f>SUM(M137:M137)</f>
        <v>20</v>
      </c>
      <c r="N138" s="14">
        <f>SUM(N137:N137)</f>
        <v>0</v>
      </c>
      <c r="O138" s="14">
        <f>SUM(O137:O137)</f>
        <v>20</v>
      </c>
    </row>
    <row r="139" spans="1:15" s="36" customFormat="1" ht="15.75" collapsed="1">
      <c r="A139" s="29" t="s">
        <v>400</v>
      </c>
      <c r="B139" s="38" t="s">
        <v>100</v>
      </c>
      <c r="C139" s="39" t="s">
        <v>17</v>
      </c>
      <c r="D139" s="26"/>
      <c r="E139" s="28">
        <f>E141</f>
        <v>1</v>
      </c>
      <c r="F139" s="28">
        <f>F141</f>
        <v>1</v>
      </c>
      <c r="G139" s="28">
        <f>G141</f>
        <v>1</v>
      </c>
      <c r="H139" s="28">
        <f>H141</f>
        <v>0</v>
      </c>
      <c r="I139" s="27" t="s">
        <v>37</v>
      </c>
      <c r="J139" s="28">
        <f>J141</f>
        <v>1</v>
      </c>
      <c r="K139" s="30"/>
      <c r="L139" s="30">
        <f>L141</f>
        <v>0</v>
      </c>
      <c r="M139" s="30">
        <f>M141</f>
        <v>42</v>
      </c>
      <c r="N139" s="30">
        <f>N141</f>
        <v>0</v>
      </c>
      <c r="O139" s="30">
        <f>O141</f>
        <v>42</v>
      </c>
    </row>
    <row r="140" spans="1:15" s="36" customFormat="1" ht="15.75" hidden="1" outlineLevel="1">
      <c r="A140" s="11"/>
      <c r="B140" s="40"/>
      <c r="C140" s="41"/>
      <c r="D140" s="31" t="s">
        <v>84</v>
      </c>
      <c r="E140" s="2">
        <v>1</v>
      </c>
      <c r="F140" s="2">
        <v>1</v>
      </c>
      <c r="G140" s="2">
        <v>1</v>
      </c>
      <c r="H140" s="2">
        <v>0</v>
      </c>
      <c r="I140" s="13" t="s">
        <v>39</v>
      </c>
      <c r="J140" s="2">
        <v>1</v>
      </c>
      <c r="K140" s="14">
        <v>42</v>
      </c>
      <c r="L140" s="14"/>
      <c r="M140" s="14">
        <v>42</v>
      </c>
      <c r="N140" s="14"/>
      <c r="O140" s="14">
        <v>42</v>
      </c>
    </row>
    <row r="141" spans="1:15" s="36" customFormat="1" ht="15.75" hidden="1" outlineLevel="1">
      <c r="A141" s="11"/>
      <c r="B141" s="40" t="s">
        <v>359</v>
      </c>
      <c r="C141" s="41"/>
      <c r="D141" s="31"/>
      <c r="E141" s="2">
        <f>SUM(E140:E140)</f>
        <v>1</v>
      </c>
      <c r="F141" s="2">
        <f>SUM(F140:F140)</f>
        <v>1</v>
      </c>
      <c r="G141" s="2">
        <f>SUM(G140:G140)</f>
        <v>1</v>
      </c>
      <c r="H141" s="2">
        <f>SUM(H140:H140)</f>
        <v>0</v>
      </c>
      <c r="I141" s="13"/>
      <c r="J141" s="2">
        <f>SUM(J140:J140)</f>
        <v>1</v>
      </c>
      <c r="K141" s="14"/>
      <c r="L141" s="14">
        <f>SUM(L140:L140)</f>
        <v>0</v>
      </c>
      <c r="M141" s="14">
        <f>SUM(M140:M140)</f>
        <v>42</v>
      </c>
      <c r="N141" s="14">
        <f>SUM(N140:N140)</f>
        <v>0</v>
      </c>
      <c r="O141" s="14">
        <f>SUM(O140:O140)</f>
        <v>42</v>
      </c>
    </row>
    <row r="142" spans="1:15" s="36" customFormat="1" ht="15.75" collapsed="1">
      <c r="A142" s="24"/>
      <c r="B142" s="34" t="s">
        <v>13</v>
      </c>
      <c r="C142" s="22" t="s">
        <v>101</v>
      </c>
      <c r="D142" s="21"/>
      <c r="E142" s="23">
        <f>E143+E152+E157+E166+E170+E180+E189+E197+E206+E214+E222+E232+E240+E250+E259+E266+E276+E284+E290+E300+E305+E312+E321+E325+E349+E352+E356+E361+E369+E381+E390</f>
        <v>975</v>
      </c>
      <c r="F142" s="23">
        <f>F143+F152+F157+F166+F170+F180+F189+F197+F206+F214+F222+F232+F240+F250+F259+F266+F276+F284+F290+F300+F305+F312+F321+F325+F349+F352+F356+F361+F369+F381+F390</f>
        <v>918</v>
      </c>
      <c r="G142" s="23">
        <f>G143+G152+G157+G166+G170+G180+G189+G197+G206+G214+G222+G232+G240+G250+G259+G266+G276+G284+G290+G300+G305+G312+G321+G325+G349+G352+G356+G361+G369+G381+G390</f>
        <v>1482</v>
      </c>
      <c r="H142" s="23">
        <f>H143+H152+H157+H166+H170+H180+H189+H197+H206+H214+H222+H232+H240+H250+H259+H266+H276+H284+H290+H300+H305+H312+H321+H325+H349+H352+H356+H361+H369+H381+H390</f>
        <v>507</v>
      </c>
      <c r="I142" s="24"/>
      <c r="J142" s="23">
        <f aca="true" t="shared" si="2" ref="J142:O142">J143+J152+J157+J166+J170+J180+J189+J197+J206+J214+J222+J232+J240+J250+J259+J266+J276+J284+J290+J300+J305+J312+J321+J325+J349+J352+J356+J361+J369+J381+J390</f>
        <v>1147</v>
      </c>
      <c r="K142" s="25">
        <f t="shared" si="2"/>
        <v>0</v>
      </c>
      <c r="L142" s="25">
        <f t="shared" si="2"/>
        <v>0</v>
      </c>
      <c r="M142" s="25">
        <f t="shared" si="2"/>
        <v>13000</v>
      </c>
      <c r="N142" s="25">
        <f t="shared" si="2"/>
        <v>0</v>
      </c>
      <c r="O142" s="25">
        <f t="shared" si="2"/>
        <v>13000</v>
      </c>
    </row>
    <row r="143" spans="1:15" s="36" customFormat="1" ht="15.75">
      <c r="A143" s="29" t="s">
        <v>401</v>
      </c>
      <c r="B143" s="38" t="s">
        <v>102</v>
      </c>
      <c r="C143" s="39" t="s">
        <v>101</v>
      </c>
      <c r="D143" s="26"/>
      <c r="E143" s="28">
        <f>E151</f>
        <v>30</v>
      </c>
      <c r="F143" s="28">
        <f>F151</f>
        <v>30</v>
      </c>
      <c r="G143" s="28">
        <f>G151</f>
        <v>32</v>
      </c>
      <c r="H143" s="28">
        <f>H151</f>
        <v>2</v>
      </c>
      <c r="I143" s="27" t="s">
        <v>103</v>
      </c>
      <c r="J143" s="28">
        <f>J151</f>
        <v>32</v>
      </c>
      <c r="K143" s="30"/>
      <c r="L143" s="30">
        <f>L151</f>
        <v>0</v>
      </c>
      <c r="M143" s="30">
        <f>M151</f>
        <v>437</v>
      </c>
      <c r="N143" s="30">
        <f>N151</f>
        <v>0</v>
      </c>
      <c r="O143" s="30">
        <f>O151</f>
        <v>437</v>
      </c>
    </row>
    <row r="144" spans="1:15" s="36" customFormat="1" ht="15.75" hidden="1" outlineLevel="1">
      <c r="A144" s="11"/>
      <c r="B144" s="31"/>
      <c r="C144" s="41"/>
      <c r="D144" s="31" t="s">
        <v>104</v>
      </c>
      <c r="E144" s="2">
        <v>26</v>
      </c>
      <c r="F144" s="2">
        <v>26</v>
      </c>
      <c r="G144" s="2">
        <v>26</v>
      </c>
      <c r="H144" s="2">
        <v>0</v>
      </c>
      <c r="I144" s="13" t="s">
        <v>105</v>
      </c>
      <c r="J144" s="2">
        <v>26</v>
      </c>
      <c r="K144" s="14">
        <v>2</v>
      </c>
      <c r="L144" s="14"/>
      <c r="M144" s="14">
        <v>52</v>
      </c>
      <c r="N144" s="14"/>
      <c r="O144" s="14">
        <v>52</v>
      </c>
    </row>
    <row r="145" spans="1:15" s="36" customFormat="1" ht="15.75" hidden="1" outlineLevel="1">
      <c r="A145" s="11"/>
      <c r="B145" s="40"/>
      <c r="C145" s="41"/>
      <c r="D145" s="46" t="s">
        <v>106</v>
      </c>
      <c r="E145" s="2">
        <v>0</v>
      </c>
      <c r="F145" s="2">
        <v>0</v>
      </c>
      <c r="G145" s="2">
        <v>1</v>
      </c>
      <c r="H145" s="2">
        <v>1</v>
      </c>
      <c r="I145" s="13" t="s">
        <v>47</v>
      </c>
      <c r="J145" s="2">
        <v>1</v>
      </c>
      <c r="K145" s="47">
        <v>19</v>
      </c>
      <c r="L145" s="14"/>
      <c r="M145" s="47">
        <v>19</v>
      </c>
      <c r="N145" s="14"/>
      <c r="O145" s="47">
        <v>19</v>
      </c>
    </row>
    <row r="146" spans="1:15" s="36" customFormat="1" ht="15.75" hidden="1" outlineLevel="1">
      <c r="A146" s="11"/>
      <c r="B146" s="40"/>
      <c r="C146" s="41"/>
      <c r="D146" s="46" t="s">
        <v>107</v>
      </c>
      <c r="E146" s="2">
        <v>0</v>
      </c>
      <c r="F146" s="2">
        <v>0</v>
      </c>
      <c r="G146" s="2">
        <v>1</v>
      </c>
      <c r="H146" s="2">
        <v>1</v>
      </c>
      <c r="I146" s="13" t="s">
        <v>47</v>
      </c>
      <c r="J146" s="2">
        <v>1</v>
      </c>
      <c r="K146" s="47">
        <v>2.5</v>
      </c>
      <c r="L146" s="14"/>
      <c r="M146" s="47">
        <v>3</v>
      </c>
      <c r="N146" s="14"/>
      <c r="O146" s="47">
        <v>3</v>
      </c>
    </row>
    <row r="147" spans="1:15" s="36" customFormat="1" ht="15.75" hidden="1" outlineLevel="1">
      <c r="A147" s="11"/>
      <c r="B147" s="40"/>
      <c r="C147" s="41"/>
      <c r="D147" s="46" t="s">
        <v>108</v>
      </c>
      <c r="E147" s="2">
        <v>1</v>
      </c>
      <c r="F147" s="2">
        <v>1</v>
      </c>
      <c r="G147" s="2">
        <v>1</v>
      </c>
      <c r="H147" s="2">
        <v>0</v>
      </c>
      <c r="I147" s="13" t="s">
        <v>39</v>
      </c>
      <c r="J147" s="2">
        <v>1</v>
      </c>
      <c r="K147" s="47">
        <v>40</v>
      </c>
      <c r="L147" s="14"/>
      <c r="M147" s="47">
        <v>40</v>
      </c>
      <c r="N147" s="14"/>
      <c r="O147" s="47">
        <v>40</v>
      </c>
    </row>
    <row r="148" spans="1:15" s="36" customFormat="1" ht="15.75" hidden="1" outlineLevel="1">
      <c r="A148" s="11"/>
      <c r="B148" s="40"/>
      <c r="C148" s="41"/>
      <c r="D148" s="46" t="s">
        <v>109</v>
      </c>
      <c r="E148" s="2">
        <v>1</v>
      </c>
      <c r="F148" s="2">
        <v>1</v>
      </c>
      <c r="G148" s="2">
        <v>1</v>
      </c>
      <c r="H148" s="2">
        <v>0</v>
      </c>
      <c r="I148" s="13" t="s">
        <v>39</v>
      </c>
      <c r="J148" s="2">
        <v>1</v>
      </c>
      <c r="K148" s="47">
        <v>18</v>
      </c>
      <c r="L148" s="14"/>
      <c r="M148" s="47">
        <v>18</v>
      </c>
      <c r="N148" s="14"/>
      <c r="O148" s="47">
        <v>18</v>
      </c>
    </row>
    <row r="149" spans="1:15" s="36" customFormat="1" ht="15.75" hidden="1" outlineLevel="1">
      <c r="A149" s="11"/>
      <c r="B149" s="40"/>
      <c r="C149" s="41"/>
      <c r="D149" s="46" t="s">
        <v>43</v>
      </c>
      <c r="E149" s="2">
        <v>1</v>
      </c>
      <c r="F149" s="2">
        <v>1</v>
      </c>
      <c r="G149" s="2">
        <v>1</v>
      </c>
      <c r="H149" s="2">
        <v>0</v>
      </c>
      <c r="I149" s="13" t="s">
        <v>39</v>
      </c>
      <c r="J149" s="2">
        <v>1</v>
      </c>
      <c r="K149" s="47">
        <v>15</v>
      </c>
      <c r="L149" s="14"/>
      <c r="M149" s="47">
        <v>15</v>
      </c>
      <c r="N149" s="14"/>
      <c r="O149" s="47">
        <v>15</v>
      </c>
    </row>
    <row r="150" spans="1:15" s="36" customFormat="1" ht="15.75" hidden="1" outlineLevel="1">
      <c r="A150" s="11"/>
      <c r="B150" s="40"/>
      <c r="C150" s="41"/>
      <c r="D150" s="46" t="s">
        <v>110</v>
      </c>
      <c r="E150" s="2">
        <v>1</v>
      </c>
      <c r="F150" s="2">
        <v>1</v>
      </c>
      <c r="G150" s="2">
        <v>1</v>
      </c>
      <c r="H150" s="2">
        <v>0</v>
      </c>
      <c r="I150" s="13" t="s">
        <v>39</v>
      </c>
      <c r="J150" s="2">
        <v>1</v>
      </c>
      <c r="K150" s="47">
        <v>290</v>
      </c>
      <c r="L150" s="14"/>
      <c r="M150" s="47">
        <v>290</v>
      </c>
      <c r="N150" s="14"/>
      <c r="O150" s="47">
        <v>290</v>
      </c>
    </row>
    <row r="151" spans="1:15" s="36" customFormat="1" ht="15.75" hidden="1" outlineLevel="1">
      <c r="A151" s="11"/>
      <c r="B151" s="40" t="s">
        <v>359</v>
      </c>
      <c r="C151" s="41"/>
      <c r="D151" s="31"/>
      <c r="E151" s="2">
        <f>SUM(E144:E150)</f>
        <v>30</v>
      </c>
      <c r="F151" s="2">
        <f>SUM(F144:F150)</f>
        <v>30</v>
      </c>
      <c r="G151" s="2">
        <f>SUM(G144:G150)</f>
        <v>32</v>
      </c>
      <c r="H151" s="2">
        <f>SUM(H144:H150)</f>
        <v>2</v>
      </c>
      <c r="I151" s="13"/>
      <c r="J151" s="2">
        <f>SUM(J144:J150)</f>
        <v>32</v>
      </c>
      <c r="K151" s="14"/>
      <c r="L151" s="14">
        <f>SUM(L145:L150)</f>
        <v>0</v>
      </c>
      <c r="M151" s="14">
        <f>SUM(M144:M150)</f>
        <v>437</v>
      </c>
      <c r="N151" s="14">
        <f>SUM(N144:N150)</f>
        <v>0</v>
      </c>
      <c r="O151" s="14">
        <f>SUM(O144:O150)</f>
        <v>437</v>
      </c>
    </row>
    <row r="152" spans="1:15" s="36" customFormat="1" ht="15.75" collapsed="1">
      <c r="A152" s="29" t="s">
        <v>402</v>
      </c>
      <c r="B152" s="38" t="s">
        <v>111</v>
      </c>
      <c r="C152" s="39" t="s">
        <v>101</v>
      </c>
      <c r="D152" s="26"/>
      <c r="E152" s="28">
        <f>E156</f>
        <v>26</v>
      </c>
      <c r="F152" s="28">
        <f>F156</f>
        <v>26</v>
      </c>
      <c r="G152" s="28">
        <f>G156</f>
        <v>28</v>
      </c>
      <c r="H152" s="28">
        <f>H156</f>
        <v>2</v>
      </c>
      <c r="I152" s="27" t="s">
        <v>103</v>
      </c>
      <c r="J152" s="28">
        <f>J156</f>
        <v>28</v>
      </c>
      <c r="K152" s="30"/>
      <c r="L152" s="30">
        <f>L156</f>
        <v>0</v>
      </c>
      <c r="M152" s="30">
        <f>M156</f>
        <v>74</v>
      </c>
      <c r="N152" s="30">
        <f>N156</f>
        <v>0</v>
      </c>
      <c r="O152" s="30">
        <f>O156</f>
        <v>74</v>
      </c>
    </row>
    <row r="153" spans="1:15" s="36" customFormat="1" ht="15.75" hidden="1" outlineLevel="1">
      <c r="A153" s="11"/>
      <c r="B153" s="40"/>
      <c r="C153" s="41"/>
      <c r="D153" s="46" t="s">
        <v>106</v>
      </c>
      <c r="E153" s="2">
        <v>0</v>
      </c>
      <c r="F153" s="2">
        <v>0</v>
      </c>
      <c r="G153" s="2">
        <v>1</v>
      </c>
      <c r="H153" s="2">
        <v>1</v>
      </c>
      <c r="I153" s="13" t="s">
        <v>47</v>
      </c>
      <c r="J153" s="2">
        <v>1</v>
      </c>
      <c r="K153" s="47">
        <v>19</v>
      </c>
      <c r="L153" s="14"/>
      <c r="M153" s="47">
        <v>19</v>
      </c>
      <c r="N153" s="14"/>
      <c r="O153" s="47">
        <v>19</v>
      </c>
    </row>
    <row r="154" spans="1:15" s="36" customFormat="1" ht="15.75" hidden="1" outlineLevel="1">
      <c r="A154" s="11"/>
      <c r="B154" s="31"/>
      <c r="C154" s="41"/>
      <c r="D154" s="31" t="s">
        <v>104</v>
      </c>
      <c r="E154" s="2">
        <v>26</v>
      </c>
      <c r="F154" s="2">
        <v>26</v>
      </c>
      <c r="G154" s="2">
        <v>26</v>
      </c>
      <c r="H154" s="2">
        <v>0</v>
      </c>
      <c r="I154" s="13" t="s">
        <v>105</v>
      </c>
      <c r="J154" s="2">
        <v>26</v>
      </c>
      <c r="K154" s="14">
        <v>2</v>
      </c>
      <c r="L154" s="14"/>
      <c r="M154" s="14">
        <v>52</v>
      </c>
      <c r="N154" s="14"/>
      <c r="O154" s="14">
        <v>52</v>
      </c>
    </row>
    <row r="155" spans="1:15" s="36" customFormat="1" ht="15.75" hidden="1" outlineLevel="1">
      <c r="A155" s="11"/>
      <c r="B155" s="40"/>
      <c r="C155" s="41"/>
      <c r="D155" s="46" t="s">
        <v>107</v>
      </c>
      <c r="E155" s="2">
        <v>0</v>
      </c>
      <c r="F155" s="2">
        <v>0</v>
      </c>
      <c r="G155" s="2">
        <v>1</v>
      </c>
      <c r="H155" s="2">
        <v>1</v>
      </c>
      <c r="I155" s="13" t="s">
        <v>47</v>
      </c>
      <c r="J155" s="2">
        <v>1</v>
      </c>
      <c r="K155" s="47">
        <v>3</v>
      </c>
      <c r="L155" s="14"/>
      <c r="M155" s="47">
        <v>3</v>
      </c>
      <c r="N155" s="14"/>
      <c r="O155" s="47">
        <v>3</v>
      </c>
    </row>
    <row r="156" spans="1:15" s="36" customFormat="1" ht="15.75" hidden="1" outlineLevel="1">
      <c r="A156" s="11"/>
      <c r="B156" s="40" t="s">
        <v>359</v>
      </c>
      <c r="C156" s="41"/>
      <c r="D156" s="31"/>
      <c r="E156" s="2">
        <f>SUM(E153:E155)</f>
        <v>26</v>
      </c>
      <c r="F156" s="2">
        <f>SUM(F153:F155)</f>
        <v>26</v>
      </c>
      <c r="G156" s="2">
        <f>SUM(G153:G155)</f>
        <v>28</v>
      </c>
      <c r="H156" s="2">
        <f>SUM(H153:H155)</f>
        <v>2</v>
      </c>
      <c r="I156" s="13"/>
      <c r="J156" s="2">
        <f>SUM(J153:J155)</f>
        <v>28</v>
      </c>
      <c r="K156" s="14"/>
      <c r="L156" s="14">
        <f>SUM(L153:L155)</f>
        <v>0</v>
      </c>
      <c r="M156" s="14">
        <f>SUM(M153:M155)</f>
        <v>74</v>
      </c>
      <c r="N156" s="14">
        <f>SUM(N153:N155)</f>
        <v>0</v>
      </c>
      <c r="O156" s="14">
        <f>SUM(O153:O155)</f>
        <v>74</v>
      </c>
    </row>
    <row r="157" spans="1:15" s="36" customFormat="1" ht="15.75" collapsed="1">
      <c r="A157" s="29" t="s">
        <v>403</v>
      </c>
      <c r="B157" s="38" t="s">
        <v>112</v>
      </c>
      <c r="C157" s="39" t="s">
        <v>101</v>
      </c>
      <c r="D157" s="26"/>
      <c r="E157" s="28">
        <f>E165</f>
        <v>5</v>
      </c>
      <c r="F157" s="28">
        <f>F165</f>
        <v>5</v>
      </c>
      <c r="G157" s="28">
        <f>G165</f>
        <v>7</v>
      </c>
      <c r="H157" s="28">
        <f>H165</f>
        <v>2</v>
      </c>
      <c r="I157" s="27" t="s">
        <v>103</v>
      </c>
      <c r="J157" s="28">
        <f>J165</f>
        <v>7</v>
      </c>
      <c r="K157" s="30"/>
      <c r="L157" s="30">
        <f>L165</f>
        <v>0</v>
      </c>
      <c r="M157" s="30">
        <f>M165</f>
        <v>192</v>
      </c>
      <c r="N157" s="30">
        <f>N165</f>
        <v>0</v>
      </c>
      <c r="O157" s="30">
        <f>O165</f>
        <v>192</v>
      </c>
    </row>
    <row r="158" spans="1:15" s="36" customFormat="1" ht="15.75" hidden="1" outlineLevel="1">
      <c r="A158" s="11"/>
      <c r="B158" s="40"/>
      <c r="C158" s="41"/>
      <c r="D158" s="46" t="s">
        <v>107</v>
      </c>
      <c r="E158" s="2">
        <v>0</v>
      </c>
      <c r="F158" s="2">
        <v>0</v>
      </c>
      <c r="G158" s="2">
        <v>1</v>
      </c>
      <c r="H158" s="2">
        <v>1</v>
      </c>
      <c r="I158" s="13" t="s">
        <v>47</v>
      </c>
      <c r="J158" s="2">
        <v>1</v>
      </c>
      <c r="K158" s="47">
        <v>3</v>
      </c>
      <c r="L158" s="14"/>
      <c r="M158" s="47">
        <v>3</v>
      </c>
      <c r="N158" s="14"/>
      <c r="O158" s="47">
        <v>3</v>
      </c>
    </row>
    <row r="159" spans="1:15" s="36" customFormat="1" ht="15.75" hidden="1" outlineLevel="1">
      <c r="A159" s="11"/>
      <c r="B159" s="40"/>
      <c r="C159" s="41"/>
      <c r="D159" s="46" t="s">
        <v>106</v>
      </c>
      <c r="E159" s="2">
        <v>0</v>
      </c>
      <c r="F159" s="2">
        <v>0</v>
      </c>
      <c r="G159" s="2">
        <v>1</v>
      </c>
      <c r="H159" s="2">
        <v>1</v>
      </c>
      <c r="I159" s="13" t="s">
        <v>47</v>
      </c>
      <c r="J159" s="2">
        <v>1</v>
      </c>
      <c r="K159" s="47">
        <v>19</v>
      </c>
      <c r="L159" s="14"/>
      <c r="M159" s="47">
        <v>19</v>
      </c>
      <c r="N159" s="14"/>
      <c r="O159" s="47">
        <v>19</v>
      </c>
    </row>
    <row r="160" spans="1:15" s="36" customFormat="1" ht="15.75" hidden="1" outlineLevel="1">
      <c r="A160" s="11"/>
      <c r="B160" s="40"/>
      <c r="C160" s="41"/>
      <c r="D160" s="46" t="s">
        <v>97</v>
      </c>
      <c r="E160" s="2">
        <v>1</v>
      </c>
      <c r="F160" s="2">
        <v>1</v>
      </c>
      <c r="G160" s="2">
        <v>1</v>
      </c>
      <c r="H160" s="2">
        <v>0</v>
      </c>
      <c r="I160" s="13" t="s">
        <v>39</v>
      </c>
      <c r="J160" s="2">
        <v>1</v>
      </c>
      <c r="K160" s="47">
        <v>50</v>
      </c>
      <c r="L160" s="14"/>
      <c r="M160" s="47">
        <v>50</v>
      </c>
      <c r="N160" s="14"/>
      <c r="O160" s="47">
        <v>50</v>
      </c>
    </row>
    <row r="161" spans="1:15" s="36" customFormat="1" ht="15.75" hidden="1" outlineLevel="1">
      <c r="A161" s="11"/>
      <c r="B161" s="40"/>
      <c r="C161" s="41"/>
      <c r="D161" s="46" t="s">
        <v>108</v>
      </c>
      <c r="E161" s="2">
        <v>1</v>
      </c>
      <c r="F161" s="2">
        <v>1</v>
      </c>
      <c r="G161" s="2">
        <v>1</v>
      </c>
      <c r="H161" s="2">
        <v>0</v>
      </c>
      <c r="I161" s="13" t="s">
        <v>39</v>
      </c>
      <c r="J161" s="2">
        <v>1</v>
      </c>
      <c r="K161" s="47">
        <v>45</v>
      </c>
      <c r="L161" s="14"/>
      <c r="M161" s="47">
        <v>45</v>
      </c>
      <c r="N161" s="14"/>
      <c r="O161" s="47">
        <v>45</v>
      </c>
    </row>
    <row r="162" spans="1:15" s="36" customFormat="1" ht="15.75" hidden="1" outlineLevel="1">
      <c r="A162" s="11"/>
      <c r="B162" s="40"/>
      <c r="C162" s="41"/>
      <c r="D162" s="46" t="s">
        <v>109</v>
      </c>
      <c r="E162" s="2">
        <v>1</v>
      </c>
      <c r="F162" s="2">
        <v>1</v>
      </c>
      <c r="G162" s="2">
        <v>1</v>
      </c>
      <c r="H162" s="2">
        <v>0</v>
      </c>
      <c r="I162" s="13" t="s">
        <v>39</v>
      </c>
      <c r="J162" s="2">
        <v>1</v>
      </c>
      <c r="K162" s="47">
        <v>20</v>
      </c>
      <c r="L162" s="14"/>
      <c r="M162" s="47">
        <v>20</v>
      </c>
      <c r="N162" s="14"/>
      <c r="O162" s="47">
        <v>20</v>
      </c>
    </row>
    <row r="163" spans="1:15" s="36" customFormat="1" ht="15.75" hidden="1" outlineLevel="1">
      <c r="A163" s="11"/>
      <c r="B163" s="40"/>
      <c r="C163" s="41"/>
      <c r="D163" s="46" t="s">
        <v>113</v>
      </c>
      <c r="E163" s="2">
        <v>1</v>
      </c>
      <c r="F163" s="2">
        <v>1</v>
      </c>
      <c r="G163" s="2">
        <v>1</v>
      </c>
      <c r="H163" s="2">
        <v>0</v>
      </c>
      <c r="I163" s="13" t="s">
        <v>39</v>
      </c>
      <c r="J163" s="2">
        <v>1</v>
      </c>
      <c r="K163" s="47">
        <v>30</v>
      </c>
      <c r="L163" s="14"/>
      <c r="M163" s="47">
        <v>30</v>
      </c>
      <c r="N163" s="14"/>
      <c r="O163" s="47">
        <v>30</v>
      </c>
    </row>
    <row r="164" spans="1:15" s="36" customFormat="1" ht="15.75" hidden="1" outlineLevel="1">
      <c r="A164" s="11"/>
      <c r="B164" s="40"/>
      <c r="C164" s="41"/>
      <c r="D164" s="31" t="s">
        <v>56</v>
      </c>
      <c r="E164" s="2">
        <v>1</v>
      </c>
      <c r="F164" s="2">
        <v>1</v>
      </c>
      <c r="G164" s="2">
        <v>1</v>
      </c>
      <c r="H164" s="2">
        <v>0</v>
      </c>
      <c r="I164" s="13" t="s">
        <v>39</v>
      </c>
      <c r="J164" s="2">
        <v>1</v>
      </c>
      <c r="K164" s="14">
        <v>25</v>
      </c>
      <c r="L164" s="14"/>
      <c r="M164" s="14">
        <v>25</v>
      </c>
      <c r="N164" s="14"/>
      <c r="O164" s="14">
        <v>25</v>
      </c>
    </row>
    <row r="165" spans="1:15" s="36" customFormat="1" ht="15.75" hidden="1" outlineLevel="1">
      <c r="A165" s="11"/>
      <c r="B165" s="40" t="s">
        <v>360</v>
      </c>
      <c r="C165" s="41"/>
      <c r="D165" s="31"/>
      <c r="E165" s="2">
        <f>SUM(E158:E164)</f>
        <v>5</v>
      </c>
      <c r="F165" s="2">
        <f>SUM(F158:F164)</f>
        <v>5</v>
      </c>
      <c r="G165" s="2">
        <f>SUM(G158:G164)</f>
        <v>7</v>
      </c>
      <c r="H165" s="2">
        <f>SUM(H158:H164)</f>
        <v>2</v>
      </c>
      <c r="I165" s="13"/>
      <c r="J165" s="2">
        <f>SUM(J158:J164)</f>
        <v>7</v>
      </c>
      <c r="K165" s="14"/>
      <c r="L165" s="14">
        <f>SUM(L158:L159)</f>
        <v>0</v>
      </c>
      <c r="M165" s="14">
        <f>SUM(M158:M164)</f>
        <v>192</v>
      </c>
      <c r="N165" s="14">
        <f>SUM(N158:N164)</f>
        <v>0</v>
      </c>
      <c r="O165" s="14">
        <f>SUM(O158:O164)</f>
        <v>192</v>
      </c>
    </row>
    <row r="166" spans="1:15" s="36" customFormat="1" ht="15.75" collapsed="1">
      <c r="A166" s="29" t="s">
        <v>404</v>
      </c>
      <c r="B166" s="38" t="s">
        <v>114</v>
      </c>
      <c r="C166" s="39" t="s">
        <v>101</v>
      </c>
      <c r="D166" s="26"/>
      <c r="E166" s="28">
        <f>E169</f>
        <v>0</v>
      </c>
      <c r="F166" s="28">
        <f>F169</f>
        <v>0</v>
      </c>
      <c r="G166" s="28">
        <f>G169</f>
        <v>2</v>
      </c>
      <c r="H166" s="28">
        <f>H169</f>
        <v>2</v>
      </c>
      <c r="I166" s="27" t="s">
        <v>103</v>
      </c>
      <c r="J166" s="28">
        <f>J169</f>
        <v>2</v>
      </c>
      <c r="K166" s="30"/>
      <c r="L166" s="30">
        <f>L169</f>
        <v>0</v>
      </c>
      <c r="M166" s="30">
        <f>M169</f>
        <v>22</v>
      </c>
      <c r="N166" s="30">
        <f>N169</f>
        <v>0</v>
      </c>
      <c r="O166" s="30">
        <f>O169</f>
        <v>22</v>
      </c>
    </row>
    <row r="167" spans="1:15" s="36" customFormat="1" ht="15.75" hidden="1" outlineLevel="1">
      <c r="A167" s="11"/>
      <c r="B167" s="40"/>
      <c r="C167" s="41"/>
      <c r="D167" s="46" t="s">
        <v>106</v>
      </c>
      <c r="E167" s="2">
        <v>0</v>
      </c>
      <c r="F167" s="2">
        <v>0</v>
      </c>
      <c r="G167" s="2">
        <v>1</v>
      </c>
      <c r="H167" s="2">
        <v>1</v>
      </c>
      <c r="I167" s="13" t="s">
        <v>47</v>
      </c>
      <c r="J167" s="2">
        <v>1</v>
      </c>
      <c r="K167" s="47">
        <v>19</v>
      </c>
      <c r="L167" s="14"/>
      <c r="M167" s="47">
        <v>19</v>
      </c>
      <c r="N167" s="14"/>
      <c r="O167" s="47">
        <v>19</v>
      </c>
    </row>
    <row r="168" spans="1:15" s="36" customFormat="1" ht="15.75" hidden="1" outlineLevel="1">
      <c r="A168" s="11"/>
      <c r="B168" s="40"/>
      <c r="C168" s="41"/>
      <c r="D168" s="46" t="s">
        <v>107</v>
      </c>
      <c r="E168" s="2">
        <v>0</v>
      </c>
      <c r="F168" s="2">
        <v>0</v>
      </c>
      <c r="G168" s="2">
        <v>1</v>
      </c>
      <c r="H168" s="2">
        <v>1</v>
      </c>
      <c r="I168" s="13" t="s">
        <v>47</v>
      </c>
      <c r="J168" s="2">
        <v>1</v>
      </c>
      <c r="K168" s="47">
        <v>3</v>
      </c>
      <c r="L168" s="14"/>
      <c r="M168" s="47">
        <v>3</v>
      </c>
      <c r="N168" s="14"/>
      <c r="O168" s="47">
        <v>3</v>
      </c>
    </row>
    <row r="169" spans="1:15" s="36" customFormat="1" ht="15.75" hidden="1" outlineLevel="1">
      <c r="A169" s="11"/>
      <c r="B169" s="40" t="s">
        <v>359</v>
      </c>
      <c r="C169" s="41"/>
      <c r="D169" s="31"/>
      <c r="E169" s="2">
        <f>SUM(E167:E168)</f>
        <v>0</v>
      </c>
      <c r="F169" s="2">
        <f>SUM(F167:F168)</f>
        <v>0</v>
      </c>
      <c r="G169" s="2">
        <f>SUM(G167:G168)</f>
        <v>2</v>
      </c>
      <c r="H169" s="2">
        <f>SUM(H167:H168)</f>
        <v>2</v>
      </c>
      <c r="I169" s="13"/>
      <c r="J169" s="2">
        <f>SUM(J167:J168)</f>
        <v>2</v>
      </c>
      <c r="K169" s="14"/>
      <c r="L169" s="14">
        <f>SUM(L167:L168)</f>
        <v>0</v>
      </c>
      <c r="M169" s="14">
        <f>SUM(M167:M168)</f>
        <v>22</v>
      </c>
      <c r="N169" s="14">
        <f>SUM(N167:N168)</f>
        <v>0</v>
      </c>
      <c r="O169" s="14">
        <f>SUM(O167:O168)</f>
        <v>22</v>
      </c>
    </row>
    <row r="170" spans="1:15" s="36" customFormat="1" ht="15.75" collapsed="1">
      <c r="A170" s="29" t="s">
        <v>405</v>
      </c>
      <c r="B170" s="38" t="s">
        <v>115</v>
      </c>
      <c r="C170" s="39" t="s">
        <v>101</v>
      </c>
      <c r="D170" s="26"/>
      <c r="E170" s="28">
        <f>E179</f>
        <v>17</v>
      </c>
      <c r="F170" s="28">
        <f>F179</f>
        <v>17</v>
      </c>
      <c r="G170" s="28">
        <f>G179</f>
        <v>21</v>
      </c>
      <c r="H170" s="28">
        <f>H179</f>
        <v>4</v>
      </c>
      <c r="I170" s="27" t="s">
        <v>103</v>
      </c>
      <c r="J170" s="28">
        <f>J179</f>
        <v>21</v>
      </c>
      <c r="K170" s="30"/>
      <c r="L170" s="30">
        <f>L179</f>
        <v>0</v>
      </c>
      <c r="M170" s="30">
        <f>M179</f>
        <v>503</v>
      </c>
      <c r="N170" s="30">
        <f>N179</f>
        <v>0</v>
      </c>
      <c r="O170" s="30">
        <f>O179</f>
        <v>503</v>
      </c>
    </row>
    <row r="171" spans="1:15" s="36" customFormat="1" ht="15.75" hidden="1" outlineLevel="1">
      <c r="A171" s="11"/>
      <c r="B171" s="40"/>
      <c r="C171" s="41"/>
      <c r="D171" s="31" t="s">
        <v>46</v>
      </c>
      <c r="E171" s="2">
        <v>0</v>
      </c>
      <c r="F171" s="2">
        <v>0</v>
      </c>
      <c r="G171" s="2">
        <v>2</v>
      </c>
      <c r="H171" s="2">
        <v>2</v>
      </c>
      <c r="I171" s="13" t="s">
        <v>47</v>
      </c>
      <c r="J171" s="2">
        <v>2</v>
      </c>
      <c r="K171" s="14">
        <v>10</v>
      </c>
      <c r="L171" s="14"/>
      <c r="M171" s="14">
        <v>10</v>
      </c>
      <c r="N171" s="14"/>
      <c r="O171" s="14">
        <v>10</v>
      </c>
    </row>
    <row r="172" spans="1:15" s="36" customFormat="1" ht="15.75" hidden="1" outlineLevel="1">
      <c r="A172" s="11"/>
      <c r="B172" s="40"/>
      <c r="C172" s="41"/>
      <c r="D172" s="46" t="s">
        <v>106</v>
      </c>
      <c r="E172" s="2">
        <v>0</v>
      </c>
      <c r="F172" s="2">
        <v>0</v>
      </c>
      <c r="G172" s="2">
        <v>1</v>
      </c>
      <c r="H172" s="2">
        <v>1</v>
      </c>
      <c r="I172" s="13" t="s">
        <v>47</v>
      </c>
      <c r="J172" s="2">
        <v>1</v>
      </c>
      <c r="K172" s="47">
        <v>19</v>
      </c>
      <c r="L172" s="14"/>
      <c r="M172" s="47">
        <v>19</v>
      </c>
      <c r="N172" s="14"/>
      <c r="O172" s="47">
        <v>19</v>
      </c>
    </row>
    <row r="173" spans="1:15" s="36" customFormat="1" ht="15.75" hidden="1" outlineLevel="1">
      <c r="A173" s="11"/>
      <c r="B173" s="40"/>
      <c r="C173" s="41"/>
      <c r="D173" s="46" t="s">
        <v>107</v>
      </c>
      <c r="E173" s="2">
        <v>0</v>
      </c>
      <c r="F173" s="2">
        <v>0</v>
      </c>
      <c r="G173" s="2">
        <v>1</v>
      </c>
      <c r="H173" s="2">
        <v>1</v>
      </c>
      <c r="I173" s="13" t="s">
        <v>47</v>
      </c>
      <c r="J173" s="2">
        <v>1</v>
      </c>
      <c r="K173" s="47">
        <v>3</v>
      </c>
      <c r="L173" s="14"/>
      <c r="M173" s="47">
        <v>3</v>
      </c>
      <c r="N173" s="14"/>
      <c r="O173" s="47">
        <v>3</v>
      </c>
    </row>
    <row r="174" spans="1:15" s="36" customFormat="1" ht="15.75" hidden="1" outlineLevel="1">
      <c r="A174" s="11"/>
      <c r="B174" s="40"/>
      <c r="C174" s="41"/>
      <c r="D174" s="31" t="s">
        <v>104</v>
      </c>
      <c r="E174" s="2">
        <v>13</v>
      </c>
      <c r="F174" s="2">
        <v>13</v>
      </c>
      <c r="G174" s="2">
        <v>13</v>
      </c>
      <c r="H174" s="2">
        <v>0</v>
      </c>
      <c r="I174" s="13" t="s">
        <v>116</v>
      </c>
      <c r="J174" s="2">
        <v>13</v>
      </c>
      <c r="K174" s="14">
        <v>2</v>
      </c>
      <c r="L174" s="14"/>
      <c r="M174" s="14">
        <v>26</v>
      </c>
      <c r="N174" s="14"/>
      <c r="O174" s="14">
        <v>26</v>
      </c>
    </row>
    <row r="175" spans="1:15" s="36" customFormat="1" ht="15.75" hidden="1" outlineLevel="1">
      <c r="A175" s="11"/>
      <c r="B175" s="40"/>
      <c r="C175" s="41"/>
      <c r="D175" s="46" t="s">
        <v>117</v>
      </c>
      <c r="E175" s="2">
        <v>1</v>
      </c>
      <c r="F175" s="2">
        <v>1</v>
      </c>
      <c r="G175" s="2">
        <v>1</v>
      </c>
      <c r="H175" s="2">
        <v>0</v>
      </c>
      <c r="I175" s="13" t="s">
        <v>39</v>
      </c>
      <c r="J175" s="2">
        <v>1</v>
      </c>
      <c r="K175" s="14">
        <v>60</v>
      </c>
      <c r="L175" s="14"/>
      <c r="M175" s="14">
        <v>60</v>
      </c>
      <c r="N175" s="14"/>
      <c r="O175" s="14">
        <v>60</v>
      </c>
    </row>
    <row r="176" spans="1:15" s="36" customFormat="1" ht="15.75" hidden="1" outlineLevel="1">
      <c r="A176" s="11"/>
      <c r="B176" s="40"/>
      <c r="C176" s="41"/>
      <c r="D176" s="46" t="s">
        <v>110</v>
      </c>
      <c r="E176" s="2">
        <v>1</v>
      </c>
      <c r="F176" s="2">
        <v>1</v>
      </c>
      <c r="G176" s="2">
        <v>1</v>
      </c>
      <c r="H176" s="2">
        <v>0</v>
      </c>
      <c r="I176" s="13" t="s">
        <v>39</v>
      </c>
      <c r="J176" s="2">
        <v>1</v>
      </c>
      <c r="K176" s="14">
        <v>290</v>
      </c>
      <c r="L176" s="14"/>
      <c r="M176" s="14">
        <v>290</v>
      </c>
      <c r="N176" s="14"/>
      <c r="O176" s="14">
        <v>290</v>
      </c>
    </row>
    <row r="177" spans="1:15" s="36" customFormat="1" ht="15.75" hidden="1" outlineLevel="1">
      <c r="A177" s="11"/>
      <c r="B177" s="40"/>
      <c r="C177" s="41"/>
      <c r="D177" s="31" t="s">
        <v>95</v>
      </c>
      <c r="E177" s="2">
        <v>1</v>
      </c>
      <c r="F177" s="2">
        <v>1</v>
      </c>
      <c r="G177" s="2">
        <v>1</v>
      </c>
      <c r="H177" s="2">
        <v>0</v>
      </c>
      <c r="I177" s="13" t="s">
        <v>39</v>
      </c>
      <c r="J177" s="2">
        <v>1</v>
      </c>
      <c r="K177" s="14">
        <v>35</v>
      </c>
      <c r="L177" s="14"/>
      <c r="M177" s="14">
        <v>35</v>
      </c>
      <c r="N177" s="14"/>
      <c r="O177" s="14">
        <v>35</v>
      </c>
    </row>
    <row r="178" spans="1:15" s="36" customFormat="1" ht="15.75" hidden="1" outlineLevel="1">
      <c r="A178" s="11"/>
      <c r="B178" s="40"/>
      <c r="C178" s="41"/>
      <c r="D178" s="31" t="s">
        <v>118</v>
      </c>
      <c r="E178" s="2">
        <v>1</v>
      </c>
      <c r="F178" s="2">
        <v>1</v>
      </c>
      <c r="G178" s="2">
        <v>1</v>
      </c>
      <c r="H178" s="2">
        <v>0</v>
      </c>
      <c r="I178" s="13" t="s">
        <v>39</v>
      </c>
      <c r="J178" s="2">
        <v>1</v>
      </c>
      <c r="K178" s="14">
        <v>60</v>
      </c>
      <c r="L178" s="14"/>
      <c r="M178" s="14">
        <v>60</v>
      </c>
      <c r="N178" s="14"/>
      <c r="O178" s="14">
        <v>60</v>
      </c>
    </row>
    <row r="179" spans="1:15" s="36" customFormat="1" ht="15.75" hidden="1" outlineLevel="1">
      <c r="A179" s="11"/>
      <c r="B179" s="40" t="s">
        <v>359</v>
      </c>
      <c r="C179" s="41"/>
      <c r="D179" s="31"/>
      <c r="E179" s="2">
        <f>SUM(E171:E178)</f>
        <v>17</v>
      </c>
      <c r="F179" s="2">
        <f>SUM(F171:F178)</f>
        <v>17</v>
      </c>
      <c r="G179" s="2">
        <f>SUM(G171:G178)</f>
        <v>21</v>
      </c>
      <c r="H179" s="2">
        <f>SUM(H171:H178)</f>
        <v>4</v>
      </c>
      <c r="I179" s="13"/>
      <c r="J179" s="2">
        <f>SUM(J171:J178)</f>
        <v>21</v>
      </c>
      <c r="K179" s="14"/>
      <c r="L179" s="14">
        <f>SUM(L171:L176)</f>
        <v>0</v>
      </c>
      <c r="M179" s="14">
        <f>SUM(M171:M178)</f>
        <v>503</v>
      </c>
      <c r="N179" s="14">
        <f>SUM(N171:N178)</f>
        <v>0</v>
      </c>
      <c r="O179" s="14">
        <f>SUM(O171:O178)</f>
        <v>503</v>
      </c>
    </row>
    <row r="180" spans="1:15" s="36" customFormat="1" ht="15.75" collapsed="1">
      <c r="A180" s="29" t="s">
        <v>406</v>
      </c>
      <c r="B180" s="38" t="s">
        <v>119</v>
      </c>
      <c r="C180" s="39" t="s">
        <v>101</v>
      </c>
      <c r="D180" s="26"/>
      <c r="E180" s="28">
        <f>E188</f>
        <v>16</v>
      </c>
      <c r="F180" s="28">
        <f>F188</f>
        <v>16</v>
      </c>
      <c r="G180" s="28">
        <f>G188</f>
        <v>19</v>
      </c>
      <c r="H180" s="28">
        <f>H188</f>
        <v>3</v>
      </c>
      <c r="I180" s="27" t="s">
        <v>103</v>
      </c>
      <c r="J180" s="28">
        <f>J188</f>
        <v>19</v>
      </c>
      <c r="K180" s="30"/>
      <c r="L180" s="30">
        <f>L188</f>
        <v>0</v>
      </c>
      <c r="M180" s="30">
        <f>M188</f>
        <v>480</v>
      </c>
      <c r="N180" s="30">
        <f>N188</f>
        <v>0</v>
      </c>
      <c r="O180" s="30">
        <f>O188</f>
        <v>480</v>
      </c>
    </row>
    <row r="181" spans="1:15" s="36" customFormat="1" ht="15.75" hidden="1" outlineLevel="1">
      <c r="A181" s="11"/>
      <c r="B181" s="40"/>
      <c r="C181" s="41"/>
      <c r="D181" s="31" t="s">
        <v>46</v>
      </c>
      <c r="E181" s="2">
        <v>0</v>
      </c>
      <c r="F181" s="2">
        <v>0</v>
      </c>
      <c r="G181" s="2">
        <v>1</v>
      </c>
      <c r="H181" s="2">
        <v>1</v>
      </c>
      <c r="I181" s="13" t="s">
        <v>47</v>
      </c>
      <c r="J181" s="2">
        <v>1</v>
      </c>
      <c r="K181" s="14">
        <v>5</v>
      </c>
      <c r="L181" s="14"/>
      <c r="M181" s="14">
        <v>5</v>
      </c>
      <c r="N181" s="14"/>
      <c r="O181" s="14">
        <v>5</v>
      </c>
    </row>
    <row r="182" spans="1:15" s="36" customFormat="1" ht="15.75" hidden="1" outlineLevel="1">
      <c r="A182" s="11"/>
      <c r="B182" s="40"/>
      <c r="C182" s="41"/>
      <c r="D182" s="46" t="s">
        <v>106</v>
      </c>
      <c r="E182" s="2">
        <v>0</v>
      </c>
      <c r="F182" s="2">
        <v>0</v>
      </c>
      <c r="G182" s="2">
        <v>1</v>
      </c>
      <c r="H182" s="2">
        <v>1</v>
      </c>
      <c r="I182" s="13" t="s">
        <v>47</v>
      </c>
      <c r="J182" s="2">
        <v>1</v>
      </c>
      <c r="K182" s="47">
        <v>19</v>
      </c>
      <c r="L182" s="14"/>
      <c r="M182" s="47">
        <v>19</v>
      </c>
      <c r="N182" s="14"/>
      <c r="O182" s="47">
        <v>19</v>
      </c>
    </row>
    <row r="183" spans="1:15" s="36" customFormat="1" ht="15.75" hidden="1" outlineLevel="1">
      <c r="A183" s="11"/>
      <c r="B183" s="40"/>
      <c r="C183" s="41"/>
      <c r="D183" s="46" t="s">
        <v>107</v>
      </c>
      <c r="E183" s="2">
        <v>0</v>
      </c>
      <c r="F183" s="2">
        <v>0</v>
      </c>
      <c r="G183" s="2">
        <v>1</v>
      </c>
      <c r="H183" s="2">
        <v>1</v>
      </c>
      <c r="I183" s="13" t="s">
        <v>47</v>
      </c>
      <c r="J183" s="2">
        <v>1</v>
      </c>
      <c r="K183" s="47">
        <v>3</v>
      </c>
      <c r="L183" s="14"/>
      <c r="M183" s="47">
        <v>3</v>
      </c>
      <c r="N183" s="14"/>
      <c r="O183" s="47">
        <v>3</v>
      </c>
    </row>
    <row r="184" spans="1:15" s="36" customFormat="1" ht="15.75" hidden="1" outlineLevel="1">
      <c r="A184" s="11"/>
      <c r="B184" s="40"/>
      <c r="C184" s="41"/>
      <c r="D184" s="31" t="s">
        <v>104</v>
      </c>
      <c r="E184" s="2">
        <v>13</v>
      </c>
      <c r="F184" s="2">
        <v>13</v>
      </c>
      <c r="G184" s="2">
        <v>13</v>
      </c>
      <c r="H184" s="2">
        <v>0</v>
      </c>
      <c r="I184" s="13" t="s">
        <v>116</v>
      </c>
      <c r="J184" s="2">
        <v>13</v>
      </c>
      <c r="K184" s="14">
        <v>2</v>
      </c>
      <c r="L184" s="14"/>
      <c r="M184" s="14">
        <v>26</v>
      </c>
      <c r="N184" s="14"/>
      <c r="O184" s="14">
        <v>26</v>
      </c>
    </row>
    <row r="185" spans="1:15" s="36" customFormat="1" ht="15.75" hidden="1" outlineLevel="1">
      <c r="A185" s="11"/>
      <c r="B185" s="40"/>
      <c r="C185" s="41"/>
      <c r="D185" s="46" t="s">
        <v>118</v>
      </c>
      <c r="E185" s="2">
        <v>1</v>
      </c>
      <c r="F185" s="2">
        <v>1</v>
      </c>
      <c r="G185" s="2">
        <v>1</v>
      </c>
      <c r="H185" s="2">
        <v>0</v>
      </c>
      <c r="I185" s="13" t="s">
        <v>39</v>
      </c>
      <c r="J185" s="2">
        <v>1</v>
      </c>
      <c r="K185" s="47">
        <v>57</v>
      </c>
      <c r="L185" s="14"/>
      <c r="M185" s="47">
        <v>57</v>
      </c>
      <c r="N185" s="14"/>
      <c r="O185" s="47">
        <v>57</v>
      </c>
    </row>
    <row r="186" spans="1:15" s="36" customFormat="1" ht="15.75" hidden="1" outlineLevel="1">
      <c r="A186" s="11"/>
      <c r="B186" s="40"/>
      <c r="C186" s="41"/>
      <c r="D186" s="46" t="s">
        <v>110</v>
      </c>
      <c r="E186" s="2">
        <v>1</v>
      </c>
      <c r="F186" s="2">
        <v>1</v>
      </c>
      <c r="G186" s="2">
        <v>1</v>
      </c>
      <c r="H186" s="2">
        <v>0</v>
      </c>
      <c r="I186" s="13" t="s">
        <v>39</v>
      </c>
      <c r="J186" s="2">
        <v>1</v>
      </c>
      <c r="K186" s="14">
        <v>290</v>
      </c>
      <c r="L186" s="14"/>
      <c r="M186" s="14">
        <v>290</v>
      </c>
      <c r="N186" s="14"/>
      <c r="O186" s="14">
        <v>290</v>
      </c>
    </row>
    <row r="187" spans="1:15" s="36" customFormat="1" ht="15.75" hidden="1" outlineLevel="1">
      <c r="A187" s="11"/>
      <c r="B187" s="40"/>
      <c r="C187" s="41"/>
      <c r="D187" s="31" t="s">
        <v>84</v>
      </c>
      <c r="E187" s="2">
        <v>1</v>
      </c>
      <c r="F187" s="2">
        <v>1</v>
      </c>
      <c r="G187" s="2">
        <v>1</v>
      </c>
      <c r="H187" s="2">
        <v>0</v>
      </c>
      <c r="I187" s="13" t="s">
        <v>39</v>
      </c>
      <c r="J187" s="2">
        <v>1</v>
      </c>
      <c r="K187" s="14">
        <v>80</v>
      </c>
      <c r="L187" s="14"/>
      <c r="M187" s="14">
        <v>80</v>
      </c>
      <c r="N187" s="14"/>
      <c r="O187" s="14">
        <v>80</v>
      </c>
    </row>
    <row r="188" spans="1:15" s="36" customFormat="1" ht="15.75" hidden="1" outlineLevel="1">
      <c r="A188" s="11"/>
      <c r="B188" s="40" t="s">
        <v>360</v>
      </c>
      <c r="C188" s="41"/>
      <c r="D188" s="31"/>
      <c r="E188" s="2">
        <f>SUM(E181:E187)</f>
        <v>16</v>
      </c>
      <c r="F188" s="2">
        <f>SUM(F181:F187)</f>
        <v>16</v>
      </c>
      <c r="G188" s="2">
        <f>SUM(G181:G187)</f>
        <v>19</v>
      </c>
      <c r="H188" s="2">
        <f>SUM(H181:H187)</f>
        <v>3</v>
      </c>
      <c r="I188" s="13"/>
      <c r="J188" s="2">
        <f>SUM(J181:J187)</f>
        <v>19</v>
      </c>
      <c r="K188" s="14"/>
      <c r="L188" s="14">
        <f>SUM(L181:L187)</f>
        <v>0</v>
      </c>
      <c r="M188" s="14">
        <f>SUM(M181:M187)</f>
        <v>480</v>
      </c>
      <c r="N188" s="14">
        <f>SUM(N181:N187)</f>
        <v>0</v>
      </c>
      <c r="O188" s="14">
        <f>SUM(O181:O187)</f>
        <v>480</v>
      </c>
    </row>
    <row r="189" spans="1:15" s="36" customFormat="1" ht="15.75" collapsed="1">
      <c r="A189" s="29" t="s">
        <v>407</v>
      </c>
      <c r="B189" s="38" t="s">
        <v>120</v>
      </c>
      <c r="C189" s="39" t="s">
        <v>101</v>
      </c>
      <c r="D189" s="26"/>
      <c r="E189" s="28">
        <f>E196</f>
        <v>16</v>
      </c>
      <c r="F189" s="28">
        <f>F196</f>
        <v>16</v>
      </c>
      <c r="G189" s="28">
        <f>G196</f>
        <v>18</v>
      </c>
      <c r="H189" s="28">
        <f>H196</f>
        <v>2</v>
      </c>
      <c r="I189" s="27" t="s">
        <v>103</v>
      </c>
      <c r="J189" s="28">
        <f>J196</f>
        <v>18</v>
      </c>
      <c r="K189" s="30"/>
      <c r="L189" s="30">
        <f>L196</f>
        <v>0</v>
      </c>
      <c r="M189" s="30">
        <f>M196</f>
        <v>188</v>
      </c>
      <c r="N189" s="30">
        <f>N196</f>
        <v>0</v>
      </c>
      <c r="O189" s="30">
        <f>O196</f>
        <v>188</v>
      </c>
    </row>
    <row r="190" spans="1:15" s="36" customFormat="1" ht="15.75" hidden="1" outlineLevel="1">
      <c r="A190" s="11"/>
      <c r="B190" s="40"/>
      <c r="C190" s="41"/>
      <c r="D190" s="46" t="s">
        <v>106</v>
      </c>
      <c r="E190" s="2">
        <v>0</v>
      </c>
      <c r="F190" s="2">
        <v>0</v>
      </c>
      <c r="G190" s="2">
        <v>1</v>
      </c>
      <c r="H190" s="2">
        <v>1</v>
      </c>
      <c r="I190" s="13" t="s">
        <v>47</v>
      </c>
      <c r="J190" s="2">
        <v>1</v>
      </c>
      <c r="K190" s="47">
        <v>19</v>
      </c>
      <c r="L190" s="14"/>
      <c r="M190" s="47">
        <v>19</v>
      </c>
      <c r="N190" s="14"/>
      <c r="O190" s="47">
        <v>19</v>
      </c>
    </row>
    <row r="191" spans="1:15" s="36" customFormat="1" ht="15.75" hidden="1" outlineLevel="1">
      <c r="A191" s="11"/>
      <c r="B191" s="40"/>
      <c r="C191" s="41"/>
      <c r="D191" s="46" t="s">
        <v>107</v>
      </c>
      <c r="E191" s="2">
        <v>0</v>
      </c>
      <c r="F191" s="2">
        <v>0</v>
      </c>
      <c r="G191" s="2">
        <v>1</v>
      </c>
      <c r="H191" s="2">
        <v>1</v>
      </c>
      <c r="I191" s="13" t="s">
        <v>47</v>
      </c>
      <c r="J191" s="2">
        <v>1</v>
      </c>
      <c r="K191" s="47">
        <v>3</v>
      </c>
      <c r="L191" s="14"/>
      <c r="M191" s="47">
        <v>3</v>
      </c>
      <c r="N191" s="14"/>
      <c r="O191" s="47">
        <v>3</v>
      </c>
    </row>
    <row r="192" spans="1:15" s="36" customFormat="1" ht="15.75" hidden="1" outlineLevel="1">
      <c r="A192" s="11"/>
      <c r="B192" s="40"/>
      <c r="C192" s="41"/>
      <c r="D192" s="31" t="s">
        <v>104</v>
      </c>
      <c r="E192" s="2">
        <v>13</v>
      </c>
      <c r="F192" s="2">
        <v>13</v>
      </c>
      <c r="G192" s="2">
        <v>13</v>
      </c>
      <c r="H192" s="2">
        <v>0</v>
      </c>
      <c r="I192" s="13" t="s">
        <v>116</v>
      </c>
      <c r="J192" s="2">
        <v>13</v>
      </c>
      <c r="K192" s="14">
        <v>2</v>
      </c>
      <c r="L192" s="14"/>
      <c r="M192" s="14">
        <v>26</v>
      </c>
      <c r="N192" s="14"/>
      <c r="O192" s="14">
        <v>26</v>
      </c>
    </row>
    <row r="193" spans="1:15" s="36" customFormat="1" ht="15.75" hidden="1" outlineLevel="1">
      <c r="A193" s="11"/>
      <c r="B193" s="40"/>
      <c r="C193" s="41"/>
      <c r="D193" s="31" t="s">
        <v>121</v>
      </c>
      <c r="E193" s="2">
        <v>1</v>
      </c>
      <c r="F193" s="2">
        <v>1</v>
      </c>
      <c r="G193" s="2">
        <v>1</v>
      </c>
      <c r="H193" s="2">
        <v>0</v>
      </c>
      <c r="I193" s="13" t="s">
        <v>39</v>
      </c>
      <c r="J193" s="2">
        <v>1</v>
      </c>
      <c r="K193" s="14">
        <v>45</v>
      </c>
      <c r="L193" s="14"/>
      <c r="M193" s="14">
        <v>45</v>
      </c>
      <c r="N193" s="14"/>
      <c r="O193" s="14">
        <v>45</v>
      </c>
    </row>
    <row r="194" spans="1:15" s="36" customFormat="1" ht="15.75" hidden="1" outlineLevel="1">
      <c r="A194" s="11"/>
      <c r="B194" s="40"/>
      <c r="C194" s="41"/>
      <c r="D194" s="31" t="s">
        <v>95</v>
      </c>
      <c r="E194" s="2">
        <v>1</v>
      </c>
      <c r="F194" s="2">
        <v>1</v>
      </c>
      <c r="G194" s="2">
        <v>1</v>
      </c>
      <c r="H194" s="2">
        <v>0</v>
      </c>
      <c r="I194" s="13" t="s">
        <v>39</v>
      </c>
      <c r="J194" s="2">
        <v>1</v>
      </c>
      <c r="K194" s="14">
        <v>35</v>
      </c>
      <c r="L194" s="14"/>
      <c r="M194" s="14">
        <v>35</v>
      </c>
      <c r="N194" s="14"/>
      <c r="O194" s="14">
        <v>35</v>
      </c>
    </row>
    <row r="195" spans="1:15" s="36" customFormat="1" ht="15.75" hidden="1" outlineLevel="1">
      <c r="A195" s="11"/>
      <c r="B195" s="40"/>
      <c r="C195" s="41"/>
      <c r="D195" s="31" t="s">
        <v>117</v>
      </c>
      <c r="E195" s="2">
        <v>1</v>
      </c>
      <c r="F195" s="2">
        <v>1</v>
      </c>
      <c r="G195" s="2">
        <v>1</v>
      </c>
      <c r="H195" s="2">
        <v>0</v>
      </c>
      <c r="I195" s="13" t="s">
        <v>39</v>
      </c>
      <c r="J195" s="2">
        <v>1</v>
      </c>
      <c r="K195" s="14">
        <v>60</v>
      </c>
      <c r="L195" s="14"/>
      <c r="M195" s="14">
        <v>60</v>
      </c>
      <c r="N195" s="14"/>
      <c r="O195" s="14">
        <v>60</v>
      </c>
    </row>
    <row r="196" spans="1:15" s="36" customFormat="1" ht="15.75" hidden="1" outlineLevel="1">
      <c r="A196" s="11"/>
      <c r="B196" s="40" t="s">
        <v>359</v>
      </c>
      <c r="C196" s="41"/>
      <c r="D196" s="31"/>
      <c r="E196" s="2">
        <f>SUM(E190:E195)</f>
        <v>16</v>
      </c>
      <c r="F196" s="2">
        <f>SUM(F190:F195)</f>
        <v>16</v>
      </c>
      <c r="G196" s="2">
        <f>SUM(G190:G195)</f>
        <v>18</v>
      </c>
      <c r="H196" s="2">
        <f>SUM(H190:H195)</f>
        <v>2</v>
      </c>
      <c r="I196" s="13"/>
      <c r="J196" s="2">
        <f>SUM(J190:J195)</f>
        <v>18</v>
      </c>
      <c r="K196" s="14"/>
      <c r="L196" s="14">
        <f>SUM(L190:L195)</f>
        <v>0</v>
      </c>
      <c r="M196" s="14">
        <f>SUM(M190:M195)</f>
        <v>188</v>
      </c>
      <c r="N196" s="14">
        <f>SUM(N190:N195)</f>
        <v>0</v>
      </c>
      <c r="O196" s="14">
        <f>SUM(O190:O195)</f>
        <v>188</v>
      </c>
    </row>
    <row r="197" spans="1:15" s="36" customFormat="1" ht="15.75" collapsed="1">
      <c r="A197" s="29" t="s">
        <v>408</v>
      </c>
      <c r="B197" s="38" t="s">
        <v>122</v>
      </c>
      <c r="C197" s="39" t="s">
        <v>101</v>
      </c>
      <c r="D197" s="26"/>
      <c r="E197" s="28">
        <f>E205</f>
        <v>29</v>
      </c>
      <c r="F197" s="28">
        <f>F205</f>
        <v>29</v>
      </c>
      <c r="G197" s="28">
        <f>G205</f>
        <v>32</v>
      </c>
      <c r="H197" s="28">
        <f>H205</f>
        <v>3</v>
      </c>
      <c r="I197" s="27" t="s">
        <v>103</v>
      </c>
      <c r="J197" s="28">
        <f>J205</f>
        <v>32</v>
      </c>
      <c r="K197" s="30"/>
      <c r="L197" s="30">
        <f>L205</f>
        <v>0</v>
      </c>
      <c r="M197" s="30">
        <f>M205</f>
        <v>204</v>
      </c>
      <c r="N197" s="30">
        <f>N205</f>
        <v>0</v>
      </c>
      <c r="O197" s="30">
        <f>O205</f>
        <v>204</v>
      </c>
    </row>
    <row r="198" spans="1:15" s="36" customFormat="1" ht="15.75" hidden="1" outlineLevel="1">
      <c r="A198" s="11"/>
      <c r="B198" s="40"/>
      <c r="C198" s="41"/>
      <c r="D198" s="31" t="s">
        <v>46</v>
      </c>
      <c r="E198" s="2">
        <v>0</v>
      </c>
      <c r="F198" s="2">
        <v>0</v>
      </c>
      <c r="G198" s="2">
        <v>1</v>
      </c>
      <c r="H198" s="2">
        <v>1</v>
      </c>
      <c r="I198" s="13" t="s">
        <v>47</v>
      </c>
      <c r="J198" s="2">
        <v>1</v>
      </c>
      <c r="K198" s="14">
        <v>5</v>
      </c>
      <c r="L198" s="14"/>
      <c r="M198" s="14">
        <v>5</v>
      </c>
      <c r="N198" s="14"/>
      <c r="O198" s="14">
        <v>5</v>
      </c>
    </row>
    <row r="199" spans="1:15" s="36" customFormat="1" ht="15.75" hidden="1" outlineLevel="1">
      <c r="A199" s="11"/>
      <c r="B199" s="40"/>
      <c r="C199" s="41"/>
      <c r="D199" s="46" t="s">
        <v>106</v>
      </c>
      <c r="E199" s="2">
        <v>0</v>
      </c>
      <c r="F199" s="2">
        <v>0</v>
      </c>
      <c r="G199" s="2">
        <v>1</v>
      </c>
      <c r="H199" s="2">
        <v>1</v>
      </c>
      <c r="I199" s="13" t="s">
        <v>47</v>
      </c>
      <c r="J199" s="2">
        <v>1</v>
      </c>
      <c r="K199" s="47">
        <v>19</v>
      </c>
      <c r="L199" s="14"/>
      <c r="M199" s="47">
        <v>19</v>
      </c>
      <c r="N199" s="14"/>
      <c r="O199" s="47">
        <v>19</v>
      </c>
    </row>
    <row r="200" spans="1:15" s="36" customFormat="1" ht="15.75" hidden="1" outlineLevel="1">
      <c r="A200" s="11"/>
      <c r="B200" s="40"/>
      <c r="C200" s="41"/>
      <c r="D200" s="46" t="s">
        <v>107</v>
      </c>
      <c r="E200" s="2">
        <v>0</v>
      </c>
      <c r="F200" s="2">
        <v>0</v>
      </c>
      <c r="G200" s="2">
        <v>1</v>
      </c>
      <c r="H200" s="2">
        <v>1</v>
      </c>
      <c r="I200" s="13" t="s">
        <v>47</v>
      </c>
      <c r="J200" s="2">
        <v>1</v>
      </c>
      <c r="K200" s="47">
        <v>3</v>
      </c>
      <c r="L200" s="14"/>
      <c r="M200" s="47">
        <v>3</v>
      </c>
      <c r="N200" s="14"/>
      <c r="O200" s="47">
        <v>3</v>
      </c>
    </row>
    <row r="201" spans="1:15" s="36" customFormat="1" ht="15.75" hidden="1" outlineLevel="1">
      <c r="A201" s="11"/>
      <c r="B201" s="31"/>
      <c r="C201" s="41"/>
      <c r="D201" s="31" t="s">
        <v>104</v>
      </c>
      <c r="E201" s="2">
        <v>26</v>
      </c>
      <c r="F201" s="2">
        <v>26</v>
      </c>
      <c r="G201" s="2">
        <v>26</v>
      </c>
      <c r="H201" s="2">
        <v>0</v>
      </c>
      <c r="I201" s="13" t="s">
        <v>105</v>
      </c>
      <c r="J201" s="2">
        <v>26</v>
      </c>
      <c r="K201" s="14">
        <v>2</v>
      </c>
      <c r="L201" s="14"/>
      <c r="M201" s="14">
        <v>52</v>
      </c>
      <c r="N201" s="14"/>
      <c r="O201" s="14">
        <v>52</v>
      </c>
    </row>
    <row r="202" spans="1:15" s="36" customFormat="1" ht="15.75" hidden="1" outlineLevel="1">
      <c r="A202" s="11"/>
      <c r="B202" s="40"/>
      <c r="C202" s="41"/>
      <c r="D202" s="31" t="s">
        <v>84</v>
      </c>
      <c r="E202" s="2">
        <v>1</v>
      </c>
      <c r="F202" s="2">
        <v>1</v>
      </c>
      <c r="G202" s="2">
        <v>1</v>
      </c>
      <c r="H202" s="2">
        <v>0</v>
      </c>
      <c r="I202" s="13" t="s">
        <v>39</v>
      </c>
      <c r="J202" s="2">
        <v>1</v>
      </c>
      <c r="K202" s="14">
        <v>60</v>
      </c>
      <c r="L202" s="14"/>
      <c r="M202" s="14">
        <v>60</v>
      </c>
      <c r="N202" s="14"/>
      <c r="O202" s="14">
        <v>60</v>
      </c>
    </row>
    <row r="203" spans="1:15" s="36" customFormat="1" ht="15.75" hidden="1" outlineLevel="1">
      <c r="A203" s="11"/>
      <c r="B203" s="40"/>
      <c r="C203" s="41"/>
      <c r="D203" s="31" t="s">
        <v>121</v>
      </c>
      <c r="E203" s="2">
        <v>1</v>
      </c>
      <c r="F203" s="2">
        <v>1</v>
      </c>
      <c r="G203" s="2">
        <v>1</v>
      </c>
      <c r="H203" s="2">
        <v>0</v>
      </c>
      <c r="I203" s="13" t="s">
        <v>39</v>
      </c>
      <c r="J203" s="2">
        <v>1</v>
      </c>
      <c r="K203" s="14">
        <v>50</v>
      </c>
      <c r="L203" s="14"/>
      <c r="M203" s="14">
        <v>50</v>
      </c>
      <c r="N203" s="14"/>
      <c r="O203" s="14">
        <v>50</v>
      </c>
    </row>
    <row r="204" spans="1:15" s="36" customFormat="1" ht="15.75" hidden="1" outlineLevel="1">
      <c r="A204" s="11"/>
      <c r="B204" s="40"/>
      <c r="C204" s="41"/>
      <c r="D204" s="31" t="s">
        <v>43</v>
      </c>
      <c r="E204" s="2">
        <v>1</v>
      </c>
      <c r="F204" s="2">
        <v>1</v>
      </c>
      <c r="G204" s="2">
        <v>1</v>
      </c>
      <c r="H204" s="2">
        <v>0</v>
      </c>
      <c r="I204" s="13" t="s">
        <v>39</v>
      </c>
      <c r="J204" s="2">
        <v>1</v>
      </c>
      <c r="K204" s="14">
        <v>15</v>
      </c>
      <c r="L204" s="14"/>
      <c r="M204" s="14">
        <v>15</v>
      </c>
      <c r="N204" s="14"/>
      <c r="O204" s="14">
        <v>15</v>
      </c>
    </row>
    <row r="205" spans="1:15" s="36" customFormat="1" ht="15.75" hidden="1" outlineLevel="1">
      <c r="A205" s="11"/>
      <c r="B205" s="40" t="s">
        <v>359</v>
      </c>
      <c r="C205" s="41"/>
      <c r="D205" s="31"/>
      <c r="E205" s="2">
        <f>SUM(E198:E204)</f>
        <v>29</v>
      </c>
      <c r="F205" s="2">
        <f>SUM(F198:F204)</f>
        <v>29</v>
      </c>
      <c r="G205" s="2">
        <f>SUM(G198:G204)</f>
        <v>32</v>
      </c>
      <c r="H205" s="2">
        <f>SUM(H198:H204)</f>
        <v>3</v>
      </c>
      <c r="I205" s="13"/>
      <c r="J205" s="2">
        <f>SUM(J198:J204)</f>
        <v>32</v>
      </c>
      <c r="K205" s="14"/>
      <c r="L205" s="14">
        <f>SUM(L198:L204)</f>
        <v>0</v>
      </c>
      <c r="M205" s="14">
        <f>SUM(M198:M204)</f>
        <v>204</v>
      </c>
      <c r="N205" s="14">
        <f>SUM(N198:N204)</f>
        <v>0</v>
      </c>
      <c r="O205" s="14">
        <f>SUM(O198:O204)</f>
        <v>204</v>
      </c>
    </row>
    <row r="206" spans="1:15" s="36" customFormat="1" ht="15.75" collapsed="1">
      <c r="A206" s="29" t="s">
        <v>409</v>
      </c>
      <c r="B206" s="38" t="s">
        <v>123</v>
      </c>
      <c r="C206" s="39" t="s">
        <v>101</v>
      </c>
      <c r="D206" s="26"/>
      <c r="E206" s="28">
        <f>E213</f>
        <v>4</v>
      </c>
      <c r="F206" s="28">
        <f>F213</f>
        <v>4</v>
      </c>
      <c r="G206" s="28">
        <f>G213</f>
        <v>6</v>
      </c>
      <c r="H206" s="28">
        <f>H213</f>
        <v>2</v>
      </c>
      <c r="I206" s="27" t="s">
        <v>103</v>
      </c>
      <c r="J206" s="28">
        <f>J213</f>
        <v>6</v>
      </c>
      <c r="K206" s="30"/>
      <c r="L206" s="30">
        <f>L213</f>
        <v>0</v>
      </c>
      <c r="M206" s="30">
        <f>M213</f>
        <v>167</v>
      </c>
      <c r="N206" s="30">
        <f>N213</f>
        <v>0</v>
      </c>
      <c r="O206" s="30">
        <f>O213</f>
        <v>167</v>
      </c>
    </row>
    <row r="207" spans="1:15" s="36" customFormat="1" ht="15.75" hidden="1" outlineLevel="1">
      <c r="A207" s="11"/>
      <c r="B207" s="40"/>
      <c r="C207" s="41"/>
      <c r="D207" s="46" t="s">
        <v>106</v>
      </c>
      <c r="E207" s="2">
        <v>0</v>
      </c>
      <c r="F207" s="2">
        <v>0</v>
      </c>
      <c r="G207" s="2">
        <v>1</v>
      </c>
      <c r="H207" s="2">
        <v>1</v>
      </c>
      <c r="I207" s="13" t="s">
        <v>47</v>
      </c>
      <c r="J207" s="2">
        <v>1</v>
      </c>
      <c r="K207" s="47">
        <v>19</v>
      </c>
      <c r="L207" s="14"/>
      <c r="M207" s="47">
        <v>19</v>
      </c>
      <c r="N207" s="14"/>
      <c r="O207" s="47">
        <v>19</v>
      </c>
    </row>
    <row r="208" spans="1:15" s="36" customFormat="1" ht="15.75" hidden="1" outlineLevel="1">
      <c r="A208" s="11"/>
      <c r="B208" s="40"/>
      <c r="C208" s="41"/>
      <c r="D208" s="46" t="s">
        <v>107</v>
      </c>
      <c r="E208" s="2">
        <v>0</v>
      </c>
      <c r="F208" s="2">
        <v>0</v>
      </c>
      <c r="G208" s="2">
        <v>1</v>
      </c>
      <c r="H208" s="2">
        <v>1</v>
      </c>
      <c r="I208" s="13" t="s">
        <v>47</v>
      </c>
      <c r="J208" s="2">
        <v>1</v>
      </c>
      <c r="K208" s="47">
        <v>3</v>
      </c>
      <c r="L208" s="14"/>
      <c r="M208" s="47">
        <v>3</v>
      </c>
      <c r="N208" s="14"/>
      <c r="O208" s="47">
        <v>3</v>
      </c>
    </row>
    <row r="209" spans="1:15" s="36" customFormat="1" ht="15.75" hidden="1" outlineLevel="1">
      <c r="A209" s="11"/>
      <c r="B209" s="40"/>
      <c r="C209" s="41"/>
      <c r="D209" s="31" t="s">
        <v>43</v>
      </c>
      <c r="E209" s="2">
        <v>1</v>
      </c>
      <c r="F209" s="2">
        <v>1</v>
      </c>
      <c r="G209" s="2">
        <v>1</v>
      </c>
      <c r="H209" s="2">
        <v>0</v>
      </c>
      <c r="I209" s="13" t="s">
        <v>39</v>
      </c>
      <c r="J209" s="2">
        <v>1</v>
      </c>
      <c r="K209" s="14">
        <v>15</v>
      </c>
      <c r="L209" s="14"/>
      <c r="M209" s="14">
        <v>15</v>
      </c>
      <c r="N209" s="14"/>
      <c r="O209" s="14">
        <v>15</v>
      </c>
    </row>
    <row r="210" spans="1:15" s="36" customFormat="1" ht="15.75" hidden="1" outlineLevel="1">
      <c r="A210" s="11"/>
      <c r="B210" s="40"/>
      <c r="C210" s="41"/>
      <c r="D210" s="31" t="s">
        <v>84</v>
      </c>
      <c r="E210" s="2">
        <v>1</v>
      </c>
      <c r="F210" s="2">
        <v>1</v>
      </c>
      <c r="G210" s="2">
        <v>1</v>
      </c>
      <c r="H210" s="2">
        <v>0</v>
      </c>
      <c r="I210" s="13" t="s">
        <v>39</v>
      </c>
      <c r="J210" s="2">
        <v>1</v>
      </c>
      <c r="K210" s="14">
        <v>55</v>
      </c>
      <c r="L210" s="14"/>
      <c r="M210" s="14">
        <v>55</v>
      </c>
      <c r="N210" s="14"/>
      <c r="O210" s="14">
        <v>55</v>
      </c>
    </row>
    <row r="211" spans="1:15" s="36" customFormat="1" ht="15.75" hidden="1" outlineLevel="1">
      <c r="A211" s="11"/>
      <c r="B211" s="40"/>
      <c r="C211" s="41"/>
      <c r="D211" s="31" t="s">
        <v>95</v>
      </c>
      <c r="E211" s="2">
        <v>1</v>
      </c>
      <c r="F211" s="2">
        <v>1</v>
      </c>
      <c r="G211" s="2">
        <v>1</v>
      </c>
      <c r="H211" s="2">
        <v>0</v>
      </c>
      <c r="I211" s="13" t="s">
        <v>39</v>
      </c>
      <c r="J211" s="2">
        <v>1</v>
      </c>
      <c r="K211" s="14">
        <v>35</v>
      </c>
      <c r="L211" s="14"/>
      <c r="M211" s="14">
        <v>35</v>
      </c>
      <c r="N211" s="14"/>
      <c r="O211" s="14">
        <v>35</v>
      </c>
    </row>
    <row r="212" spans="1:15" s="36" customFormat="1" ht="15.75" hidden="1" outlineLevel="1">
      <c r="A212" s="11"/>
      <c r="B212" s="40"/>
      <c r="C212" s="41"/>
      <c r="D212" s="31" t="s">
        <v>108</v>
      </c>
      <c r="E212" s="2">
        <v>1</v>
      </c>
      <c r="F212" s="2">
        <v>1</v>
      </c>
      <c r="G212" s="2">
        <v>1</v>
      </c>
      <c r="H212" s="2">
        <v>0</v>
      </c>
      <c r="I212" s="13" t="s">
        <v>39</v>
      </c>
      <c r="J212" s="2">
        <v>1</v>
      </c>
      <c r="K212" s="14">
        <v>40</v>
      </c>
      <c r="L212" s="14"/>
      <c r="M212" s="14">
        <v>40</v>
      </c>
      <c r="N212" s="14"/>
      <c r="O212" s="14">
        <v>40</v>
      </c>
    </row>
    <row r="213" spans="1:15" s="36" customFormat="1" ht="15.75" hidden="1" outlineLevel="1">
      <c r="A213" s="11"/>
      <c r="B213" s="40" t="s">
        <v>359</v>
      </c>
      <c r="C213" s="41"/>
      <c r="D213" s="31"/>
      <c r="E213" s="2">
        <f>SUM(E207:E212)</f>
        <v>4</v>
      </c>
      <c r="F213" s="2">
        <f>SUM(F207:F212)</f>
        <v>4</v>
      </c>
      <c r="G213" s="2">
        <f>SUM(G207:G212)</f>
        <v>6</v>
      </c>
      <c r="H213" s="2">
        <f>SUM(H207:H212)</f>
        <v>2</v>
      </c>
      <c r="I213" s="13"/>
      <c r="J213" s="2">
        <f>SUM(J207:J212)</f>
        <v>6</v>
      </c>
      <c r="K213" s="14"/>
      <c r="L213" s="14">
        <f>SUM(L207:L212)</f>
        <v>0</v>
      </c>
      <c r="M213" s="14">
        <f>SUM(M207:M212)</f>
        <v>167</v>
      </c>
      <c r="N213" s="14">
        <f>SUM(N207:N212)</f>
        <v>0</v>
      </c>
      <c r="O213" s="14">
        <f>SUM(O207:O212)</f>
        <v>167</v>
      </c>
    </row>
    <row r="214" spans="1:15" s="36" customFormat="1" ht="15.75" collapsed="1">
      <c r="A214" s="29" t="s">
        <v>410</v>
      </c>
      <c r="B214" s="38" t="s">
        <v>124</v>
      </c>
      <c r="C214" s="39" t="s">
        <v>101</v>
      </c>
      <c r="D214" s="26"/>
      <c r="E214" s="28">
        <f>E221</f>
        <v>3</v>
      </c>
      <c r="F214" s="28">
        <f>F221</f>
        <v>3</v>
      </c>
      <c r="G214" s="28">
        <f>G221</f>
        <v>6</v>
      </c>
      <c r="H214" s="28">
        <f>H221</f>
        <v>3</v>
      </c>
      <c r="I214" s="27" t="s">
        <v>103</v>
      </c>
      <c r="J214" s="28">
        <f>J221</f>
        <v>6</v>
      </c>
      <c r="K214" s="30"/>
      <c r="L214" s="30">
        <f>L221</f>
        <v>0</v>
      </c>
      <c r="M214" s="30">
        <f>M221</f>
        <v>407</v>
      </c>
      <c r="N214" s="30">
        <f>N221</f>
        <v>0</v>
      </c>
      <c r="O214" s="30">
        <f>O221</f>
        <v>407</v>
      </c>
    </row>
    <row r="215" spans="1:15" s="36" customFormat="1" ht="15.75" hidden="1" outlineLevel="1">
      <c r="A215" s="11"/>
      <c r="B215" s="40"/>
      <c r="C215" s="41"/>
      <c r="D215" s="31" t="s">
        <v>46</v>
      </c>
      <c r="E215" s="2">
        <v>0</v>
      </c>
      <c r="F215" s="2">
        <v>0</v>
      </c>
      <c r="G215" s="2">
        <v>1</v>
      </c>
      <c r="H215" s="2">
        <v>1</v>
      </c>
      <c r="I215" s="13" t="s">
        <v>47</v>
      </c>
      <c r="J215" s="2">
        <v>1</v>
      </c>
      <c r="K215" s="14">
        <v>5</v>
      </c>
      <c r="L215" s="14"/>
      <c r="M215" s="14">
        <v>5</v>
      </c>
      <c r="N215" s="14"/>
      <c r="O215" s="14">
        <v>5</v>
      </c>
    </row>
    <row r="216" spans="1:15" s="36" customFormat="1" ht="15.75" hidden="1" outlineLevel="1">
      <c r="A216" s="11"/>
      <c r="B216" s="40"/>
      <c r="C216" s="41"/>
      <c r="D216" s="46" t="s">
        <v>106</v>
      </c>
      <c r="E216" s="2">
        <v>0</v>
      </c>
      <c r="F216" s="2">
        <v>0</v>
      </c>
      <c r="G216" s="2">
        <v>1</v>
      </c>
      <c r="H216" s="2">
        <v>1</v>
      </c>
      <c r="I216" s="13" t="s">
        <v>47</v>
      </c>
      <c r="J216" s="2">
        <v>1</v>
      </c>
      <c r="K216" s="47">
        <v>19</v>
      </c>
      <c r="L216" s="14"/>
      <c r="M216" s="47">
        <v>19</v>
      </c>
      <c r="N216" s="14"/>
      <c r="O216" s="47">
        <v>19</v>
      </c>
    </row>
    <row r="217" spans="1:15" s="36" customFormat="1" ht="15.75" hidden="1" outlineLevel="1">
      <c r="A217" s="11"/>
      <c r="B217" s="40"/>
      <c r="C217" s="41"/>
      <c r="D217" s="46" t="s">
        <v>107</v>
      </c>
      <c r="E217" s="2">
        <v>0</v>
      </c>
      <c r="F217" s="2">
        <v>0</v>
      </c>
      <c r="G217" s="2">
        <v>1</v>
      </c>
      <c r="H217" s="2">
        <v>1</v>
      </c>
      <c r="I217" s="13" t="s">
        <v>47</v>
      </c>
      <c r="J217" s="2">
        <v>1</v>
      </c>
      <c r="K217" s="47">
        <v>3</v>
      </c>
      <c r="L217" s="14"/>
      <c r="M217" s="47">
        <v>3</v>
      </c>
      <c r="N217" s="14"/>
      <c r="O217" s="47">
        <v>3</v>
      </c>
    </row>
    <row r="218" spans="1:15" s="36" customFormat="1" ht="15.75" hidden="1" outlineLevel="1">
      <c r="A218" s="11"/>
      <c r="B218" s="40"/>
      <c r="C218" s="41"/>
      <c r="D218" s="31" t="s">
        <v>110</v>
      </c>
      <c r="E218" s="2">
        <v>1</v>
      </c>
      <c r="F218" s="2">
        <v>1</v>
      </c>
      <c r="G218" s="2">
        <v>1</v>
      </c>
      <c r="H218" s="2">
        <v>0</v>
      </c>
      <c r="I218" s="13" t="s">
        <v>39</v>
      </c>
      <c r="J218" s="2">
        <v>1</v>
      </c>
      <c r="K218" s="14">
        <v>290</v>
      </c>
      <c r="L218" s="14"/>
      <c r="M218" s="14">
        <v>290</v>
      </c>
      <c r="N218" s="14"/>
      <c r="O218" s="14">
        <v>290</v>
      </c>
    </row>
    <row r="219" spans="1:15" s="36" customFormat="1" ht="15.75" hidden="1" outlineLevel="1">
      <c r="A219" s="11"/>
      <c r="B219" s="40"/>
      <c r="C219" s="41"/>
      <c r="D219" s="31" t="s">
        <v>121</v>
      </c>
      <c r="E219" s="2">
        <v>1</v>
      </c>
      <c r="F219" s="2">
        <v>1</v>
      </c>
      <c r="G219" s="2">
        <v>1</v>
      </c>
      <c r="H219" s="2">
        <v>0</v>
      </c>
      <c r="I219" s="13" t="s">
        <v>39</v>
      </c>
      <c r="J219" s="2">
        <v>1</v>
      </c>
      <c r="K219" s="14">
        <v>45</v>
      </c>
      <c r="L219" s="14"/>
      <c r="M219" s="14">
        <v>45</v>
      </c>
      <c r="N219" s="14"/>
      <c r="O219" s="14">
        <v>45</v>
      </c>
    </row>
    <row r="220" spans="1:15" s="36" customFormat="1" ht="15.75" hidden="1" outlineLevel="1">
      <c r="A220" s="11"/>
      <c r="B220" s="40"/>
      <c r="C220" s="41"/>
      <c r="D220" s="31" t="s">
        <v>125</v>
      </c>
      <c r="E220" s="2">
        <v>1</v>
      </c>
      <c r="F220" s="2">
        <v>1</v>
      </c>
      <c r="G220" s="2">
        <v>1</v>
      </c>
      <c r="H220" s="2">
        <v>0</v>
      </c>
      <c r="I220" s="13" t="s">
        <v>39</v>
      </c>
      <c r="J220" s="2">
        <v>1</v>
      </c>
      <c r="K220" s="14">
        <v>45</v>
      </c>
      <c r="L220" s="14"/>
      <c r="M220" s="14">
        <v>45</v>
      </c>
      <c r="N220" s="14"/>
      <c r="O220" s="14">
        <v>45</v>
      </c>
    </row>
    <row r="221" spans="1:15" s="36" customFormat="1" ht="15.75" hidden="1" outlineLevel="1">
      <c r="A221" s="11"/>
      <c r="B221" s="40" t="s">
        <v>359</v>
      </c>
      <c r="C221" s="41"/>
      <c r="D221" s="31"/>
      <c r="E221" s="2">
        <f>SUM(E215:E220)</f>
        <v>3</v>
      </c>
      <c r="F221" s="2">
        <f>SUM(F215:F220)</f>
        <v>3</v>
      </c>
      <c r="G221" s="2">
        <f>SUM(G215:G220)</f>
        <v>6</v>
      </c>
      <c r="H221" s="2">
        <f>SUM(H215:H220)</f>
        <v>3</v>
      </c>
      <c r="I221" s="13"/>
      <c r="J221" s="2">
        <f>SUM(J215:J220)</f>
        <v>6</v>
      </c>
      <c r="K221" s="14"/>
      <c r="L221" s="14">
        <f>SUM(L215:L220)</f>
        <v>0</v>
      </c>
      <c r="M221" s="14">
        <f>SUM(M215:M220)</f>
        <v>407</v>
      </c>
      <c r="N221" s="14">
        <f>SUM(N215:N220)</f>
        <v>0</v>
      </c>
      <c r="O221" s="14">
        <f>SUM(O215:O220)</f>
        <v>407</v>
      </c>
    </row>
    <row r="222" spans="1:15" s="36" customFormat="1" ht="15.75" collapsed="1">
      <c r="A222" s="29" t="s">
        <v>411</v>
      </c>
      <c r="B222" s="38" t="s">
        <v>126</v>
      </c>
      <c r="C222" s="39" t="s">
        <v>101</v>
      </c>
      <c r="D222" s="26"/>
      <c r="E222" s="28">
        <f>E231</f>
        <v>18</v>
      </c>
      <c r="F222" s="28">
        <f>F231</f>
        <v>18</v>
      </c>
      <c r="G222" s="28">
        <f>G231</f>
        <v>20</v>
      </c>
      <c r="H222" s="28">
        <f>H231</f>
        <v>2</v>
      </c>
      <c r="I222" s="27" t="s">
        <v>103</v>
      </c>
      <c r="J222" s="28">
        <f>J231</f>
        <v>20</v>
      </c>
      <c r="K222" s="30"/>
      <c r="L222" s="30">
        <f>L231</f>
        <v>0</v>
      </c>
      <c r="M222" s="30">
        <f>M231</f>
        <v>198</v>
      </c>
      <c r="N222" s="30">
        <f>N231</f>
        <v>0</v>
      </c>
      <c r="O222" s="30">
        <f>O231</f>
        <v>198</v>
      </c>
    </row>
    <row r="223" spans="1:15" s="36" customFormat="1" ht="15.75" hidden="1" outlineLevel="1">
      <c r="A223" s="11"/>
      <c r="B223" s="40"/>
      <c r="C223" s="41"/>
      <c r="D223" s="46" t="s">
        <v>106</v>
      </c>
      <c r="E223" s="2">
        <v>0</v>
      </c>
      <c r="F223" s="2">
        <v>0</v>
      </c>
      <c r="G223" s="2">
        <v>1</v>
      </c>
      <c r="H223" s="2">
        <v>1</v>
      </c>
      <c r="I223" s="13" t="s">
        <v>47</v>
      </c>
      <c r="J223" s="2">
        <v>1</v>
      </c>
      <c r="K223" s="47">
        <v>19</v>
      </c>
      <c r="L223" s="14"/>
      <c r="M223" s="47">
        <v>19</v>
      </c>
      <c r="N223" s="14"/>
      <c r="O223" s="47">
        <v>19</v>
      </c>
    </row>
    <row r="224" spans="1:15" s="36" customFormat="1" ht="15.75" hidden="1" outlineLevel="1">
      <c r="A224" s="11"/>
      <c r="B224" s="40"/>
      <c r="C224" s="41"/>
      <c r="D224" s="46" t="s">
        <v>107</v>
      </c>
      <c r="E224" s="2">
        <v>0</v>
      </c>
      <c r="F224" s="2">
        <v>0</v>
      </c>
      <c r="G224" s="2">
        <v>1</v>
      </c>
      <c r="H224" s="2">
        <v>1</v>
      </c>
      <c r="I224" s="13" t="s">
        <v>47</v>
      </c>
      <c r="J224" s="2">
        <v>1</v>
      </c>
      <c r="K224" s="47">
        <v>3</v>
      </c>
      <c r="L224" s="14"/>
      <c r="M224" s="47">
        <v>3</v>
      </c>
      <c r="N224" s="14"/>
      <c r="O224" s="47">
        <v>3</v>
      </c>
    </row>
    <row r="225" spans="1:15" s="36" customFormat="1" ht="15.75" hidden="1" outlineLevel="1">
      <c r="A225" s="11"/>
      <c r="B225" s="40"/>
      <c r="C225" s="41"/>
      <c r="D225" s="31" t="s">
        <v>104</v>
      </c>
      <c r="E225" s="2">
        <v>13</v>
      </c>
      <c r="F225" s="2">
        <v>13</v>
      </c>
      <c r="G225" s="2">
        <v>13</v>
      </c>
      <c r="H225" s="2">
        <v>0</v>
      </c>
      <c r="I225" s="13" t="s">
        <v>116</v>
      </c>
      <c r="J225" s="2">
        <v>13</v>
      </c>
      <c r="K225" s="14">
        <v>2</v>
      </c>
      <c r="L225" s="14"/>
      <c r="M225" s="14">
        <v>26</v>
      </c>
      <c r="N225" s="14"/>
      <c r="O225" s="14">
        <v>26</v>
      </c>
    </row>
    <row r="226" spans="1:15" s="36" customFormat="1" ht="15.75" hidden="1" outlineLevel="1">
      <c r="A226" s="11"/>
      <c r="B226" s="40"/>
      <c r="C226" s="41"/>
      <c r="D226" s="31" t="s">
        <v>95</v>
      </c>
      <c r="E226" s="2">
        <v>1</v>
      </c>
      <c r="F226" s="2">
        <v>1</v>
      </c>
      <c r="G226" s="2">
        <v>1</v>
      </c>
      <c r="H226" s="2">
        <v>0</v>
      </c>
      <c r="I226" s="13" t="s">
        <v>39</v>
      </c>
      <c r="J226" s="2">
        <v>1</v>
      </c>
      <c r="K226" s="14">
        <v>40</v>
      </c>
      <c r="L226" s="14"/>
      <c r="M226" s="14">
        <v>40</v>
      </c>
      <c r="N226" s="14"/>
      <c r="O226" s="14">
        <v>40</v>
      </c>
    </row>
    <row r="227" spans="1:15" s="36" customFormat="1" ht="15.75" hidden="1" outlineLevel="1">
      <c r="A227" s="11"/>
      <c r="B227" s="40"/>
      <c r="C227" s="41"/>
      <c r="D227" s="31" t="s">
        <v>127</v>
      </c>
      <c r="E227" s="2">
        <v>1</v>
      </c>
      <c r="F227" s="2">
        <v>1</v>
      </c>
      <c r="G227" s="2">
        <v>1</v>
      </c>
      <c r="H227" s="2">
        <v>0</v>
      </c>
      <c r="I227" s="13" t="s">
        <v>39</v>
      </c>
      <c r="J227" s="2">
        <v>1</v>
      </c>
      <c r="K227" s="14">
        <v>30</v>
      </c>
      <c r="L227" s="14"/>
      <c r="M227" s="14">
        <v>30</v>
      </c>
      <c r="N227" s="14"/>
      <c r="O227" s="14">
        <v>30</v>
      </c>
    </row>
    <row r="228" spans="1:15" s="36" customFormat="1" ht="15.75" hidden="1" outlineLevel="1">
      <c r="A228" s="11"/>
      <c r="B228" s="40"/>
      <c r="C228" s="41"/>
      <c r="D228" s="31" t="s">
        <v>84</v>
      </c>
      <c r="E228" s="2">
        <v>1</v>
      </c>
      <c r="F228" s="2">
        <v>1</v>
      </c>
      <c r="G228" s="2">
        <v>1</v>
      </c>
      <c r="H228" s="2">
        <v>0</v>
      </c>
      <c r="I228" s="13" t="s">
        <v>39</v>
      </c>
      <c r="J228" s="2">
        <v>1</v>
      </c>
      <c r="K228" s="14">
        <v>42</v>
      </c>
      <c r="L228" s="14"/>
      <c r="M228" s="14">
        <v>42</v>
      </c>
      <c r="N228" s="14"/>
      <c r="O228" s="14">
        <v>42</v>
      </c>
    </row>
    <row r="229" spans="1:15" s="36" customFormat="1" ht="15.75" hidden="1" outlineLevel="1">
      <c r="A229" s="11"/>
      <c r="B229" s="40"/>
      <c r="C229" s="41"/>
      <c r="D229" s="31" t="s">
        <v>128</v>
      </c>
      <c r="E229" s="2">
        <v>1</v>
      </c>
      <c r="F229" s="2">
        <v>1</v>
      </c>
      <c r="G229" s="2">
        <v>1</v>
      </c>
      <c r="H229" s="2">
        <v>0</v>
      </c>
      <c r="I229" s="13" t="s">
        <v>39</v>
      </c>
      <c r="J229" s="2">
        <v>1</v>
      </c>
      <c r="K229" s="14">
        <v>20</v>
      </c>
      <c r="L229" s="14"/>
      <c r="M229" s="14">
        <v>20</v>
      </c>
      <c r="N229" s="14"/>
      <c r="O229" s="14">
        <v>20</v>
      </c>
    </row>
    <row r="230" spans="1:15" s="36" customFormat="1" ht="15.75" hidden="1" outlineLevel="1">
      <c r="A230" s="11"/>
      <c r="B230" s="40"/>
      <c r="C230" s="41"/>
      <c r="D230" s="31" t="s">
        <v>109</v>
      </c>
      <c r="E230" s="2">
        <v>1</v>
      </c>
      <c r="F230" s="2">
        <v>1</v>
      </c>
      <c r="G230" s="2">
        <v>1</v>
      </c>
      <c r="H230" s="2">
        <v>0</v>
      </c>
      <c r="I230" s="13" t="s">
        <v>39</v>
      </c>
      <c r="J230" s="2">
        <v>1</v>
      </c>
      <c r="K230" s="14">
        <v>18</v>
      </c>
      <c r="L230" s="14"/>
      <c r="M230" s="14">
        <v>18</v>
      </c>
      <c r="N230" s="14"/>
      <c r="O230" s="14">
        <v>18</v>
      </c>
    </row>
    <row r="231" spans="1:15" s="36" customFormat="1" ht="15.75" hidden="1" outlineLevel="1">
      <c r="A231" s="11"/>
      <c r="B231" s="40" t="s">
        <v>359</v>
      </c>
      <c r="C231" s="41"/>
      <c r="D231" s="31"/>
      <c r="E231" s="2">
        <f>SUM(E223:E230)</f>
        <v>18</v>
      </c>
      <c r="F231" s="2">
        <f>SUM(F223:F230)</f>
        <v>18</v>
      </c>
      <c r="G231" s="2">
        <f>SUM(G223:G230)</f>
        <v>20</v>
      </c>
      <c r="H231" s="2">
        <f>SUM(H223:H230)</f>
        <v>2</v>
      </c>
      <c r="I231" s="13"/>
      <c r="J231" s="2">
        <f>SUM(J223:J230)</f>
        <v>20</v>
      </c>
      <c r="K231" s="14"/>
      <c r="L231" s="14">
        <f>SUM(L223:L230)</f>
        <v>0</v>
      </c>
      <c r="M231" s="14">
        <f>SUM(M223:M230)</f>
        <v>198</v>
      </c>
      <c r="N231" s="14">
        <f>SUM(N223:N230)</f>
        <v>0</v>
      </c>
      <c r="O231" s="14">
        <f>SUM(O223:O230)</f>
        <v>198</v>
      </c>
    </row>
    <row r="232" spans="1:15" s="36" customFormat="1" ht="15.75" collapsed="1">
      <c r="A232" s="29" t="s">
        <v>412</v>
      </c>
      <c r="B232" s="38" t="s">
        <v>129</v>
      </c>
      <c r="C232" s="39" t="s">
        <v>101</v>
      </c>
      <c r="D232" s="26"/>
      <c r="E232" s="28">
        <f>E239</f>
        <v>29</v>
      </c>
      <c r="F232" s="28">
        <f>F239</f>
        <v>29</v>
      </c>
      <c r="G232" s="28">
        <f>G239</f>
        <v>31</v>
      </c>
      <c r="H232" s="28">
        <f>H239</f>
        <v>2</v>
      </c>
      <c r="I232" s="27" t="s">
        <v>103</v>
      </c>
      <c r="J232" s="28">
        <f>J239</f>
        <v>31</v>
      </c>
      <c r="K232" s="30"/>
      <c r="L232" s="30">
        <f>L239</f>
        <v>0</v>
      </c>
      <c r="M232" s="30">
        <f>M239</f>
        <v>489</v>
      </c>
      <c r="N232" s="30">
        <f>N239</f>
        <v>0</v>
      </c>
      <c r="O232" s="30">
        <f>O239</f>
        <v>489</v>
      </c>
    </row>
    <row r="233" spans="1:15" s="36" customFormat="1" ht="15.75" hidden="1" outlineLevel="1">
      <c r="A233" s="11"/>
      <c r="B233" s="40"/>
      <c r="C233" s="41"/>
      <c r="D233" s="46" t="s">
        <v>106</v>
      </c>
      <c r="E233" s="2">
        <v>0</v>
      </c>
      <c r="F233" s="2">
        <v>0</v>
      </c>
      <c r="G233" s="2">
        <v>1</v>
      </c>
      <c r="H233" s="2">
        <v>1</v>
      </c>
      <c r="I233" s="13" t="s">
        <v>47</v>
      </c>
      <c r="J233" s="2">
        <v>1</v>
      </c>
      <c r="K233" s="47">
        <v>19</v>
      </c>
      <c r="L233" s="14"/>
      <c r="M233" s="47">
        <v>19</v>
      </c>
      <c r="N233" s="14"/>
      <c r="O233" s="47">
        <v>19</v>
      </c>
    </row>
    <row r="234" spans="1:15" s="36" customFormat="1" ht="15.75" hidden="1" outlineLevel="1">
      <c r="A234" s="11"/>
      <c r="B234" s="40"/>
      <c r="C234" s="41"/>
      <c r="D234" s="46" t="s">
        <v>107</v>
      </c>
      <c r="E234" s="2">
        <v>0</v>
      </c>
      <c r="F234" s="2">
        <v>0</v>
      </c>
      <c r="G234" s="2">
        <v>1</v>
      </c>
      <c r="H234" s="2">
        <v>1</v>
      </c>
      <c r="I234" s="13" t="s">
        <v>47</v>
      </c>
      <c r="J234" s="2">
        <v>1</v>
      </c>
      <c r="K234" s="47">
        <v>3</v>
      </c>
      <c r="L234" s="14"/>
      <c r="M234" s="47">
        <v>3</v>
      </c>
      <c r="N234" s="14"/>
      <c r="O234" s="47">
        <v>3</v>
      </c>
    </row>
    <row r="235" spans="1:15" s="36" customFormat="1" ht="15.75" hidden="1" outlineLevel="1">
      <c r="A235" s="11"/>
      <c r="B235" s="31"/>
      <c r="C235" s="41"/>
      <c r="D235" s="31" t="s">
        <v>104</v>
      </c>
      <c r="E235" s="2">
        <v>26</v>
      </c>
      <c r="F235" s="2">
        <v>26</v>
      </c>
      <c r="G235" s="2">
        <v>26</v>
      </c>
      <c r="H235" s="2">
        <v>0</v>
      </c>
      <c r="I235" s="13" t="s">
        <v>105</v>
      </c>
      <c r="J235" s="2">
        <v>26</v>
      </c>
      <c r="K235" s="14">
        <v>2</v>
      </c>
      <c r="L235" s="14"/>
      <c r="M235" s="14">
        <v>52</v>
      </c>
      <c r="N235" s="14"/>
      <c r="O235" s="14">
        <v>52</v>
      </c>
    </row>
    <row r="236" spans="1:15" s="36" customFormat="1" ht="15.75" hidden="1" outlineLevel="1">
      <c r="A236" s="11"/>
      <c r="B236" s="40"/>
      <c r="C236" s="41"/>
      <c r="D236" s="31" t="s">
        <v>130</v>
      </c>
      <c r="E236" s="2">
        <v>1</v>
      </c>
      <c r="F236" s="2">
        <v>1</v>
      </c>
      <c r="G236" s="2">
        <v>1</v>
      </c>
      <c r="H236" s="2">
        <v>0</v>
      </c>
      <c r="I236" s="13" t="s">
        <v>39</v>
      </c>
      <c r="J236" s="2">
        <v>1</v>
      </c>
      <c r="K236" s="14">
        <v>290</v>
      </c>
      <c r="L236" s="14"/>
      <c r="M236" s="14">
        <v>290</v>
      </c>
      <c r="N236" s="14"/>
      <c r="O236" s="14">
        <v>290</v>
      </c>
    </row>
    <row r="237" spans="1:15" s="36" customFormat="1" ht="15.75" hidden="1" outlineLevel="1">
      <c r="A237" s="11"/>
      <c r="B237" s="40"/>
      <c r="C237" s="41"/>
      <c r="D237" s="31" t="s">
        <v>84</v>
      </c>
      <c r="E237" s="2">
        <v>1</v>
      </c>
      <c r="F237" s="2">
        <v>1</v>
      </c>
      <c r="G237" s="2">
        <v>1</v>
      </c>
      <c r="H237" s="2">
        <v>0</v>
      </c>
      <c r="I237" s="13" t="s">
        <v>39</v>
      </c>
      <c r="J237" s="2">
        <v>1</v>
      </c>
      <c r="K237" s="14">
        <v>80</v>
      </c>
      <c r="L237" s="14"/>
      <c r="M237" s="14">
        <v>80</v>
      </c>
      <c r="N237" s="14"/>
      <c r="O237" s="14">
        <v>80</v>
      </c>
    </row>
    <row r="238" spans="1:15" s="36" customFormat="1" ht="15.75" hidden="1" outlineLevel="1">
      <c r="A238" s="11"/>
      <c r="B238" s="40"/>
      <c r="C238" s="41"/>
      <c r="D238" s="31" t="s">
        <v>97</v>
      </c>
      <c r="E238" s="2">
        <v>1</v>
      </c>
      <c r="F238" s="2">
        <v>1</v>
      </c>
      <c r="G238" s="2">
        <v>1</v>
      </c>
      <c r="H238" s="2">
        <v>0</v>
      </c>
      <c r="I238" s="13" t="s">
        <v>39</v>
      </c>
      <c r="J238" s="2">
        <v>1</v>
      </c>
      <c r="K238" s="14">
        <v>45</v>
      </c>
      <c r="L238" s="14"/>
      <c r="M238" s="14">
        <v>45</v>
      </c>
      <c r="N238" s="14"/>
      <c r="O238" s="14">
        <v>45</v>
      </c>
    </row>
    <row r="239" spans="1:15" s="36" customFormat="1" ht="15.75" hidden="1" outlineLevel="1">
      <c r="A239" s="11"/>
      <c r="B239" s="40" t="s">
        <v>359</v>
      </c>
      <c r="C239" s="41"/>
      <c r="D239" s="31"/>
      <c r="E239" s="2">
        <f>SUM(E233:E238)</f>
        <v>29</v>
      </c>
      <c r="F239" s="2">
        <f>SUM(F233:F238)</f>
        <v>29</v>
      </c>
      <c r="G239" s="2">
        <f>SUM(G233:G238)</f>
        <v>31</v>
      </c>
      <c r="H239" s="2">
        <f>SUM(H233:H238)</f>
        <v>2</v>
      </c>
      <c r="I239" s="13"/>
      <c r="J239" s="2">
        <f>SUM(J233:J238)</f>
        <v>31</v>
      </c>
      <c r="K239" s="14"/>
      <c r="L239" s="14">
        <f>SUM(L233:L238)</f>
        <v>0</v>
      </c>
      <c r="M239" s="14">
        <f>SUM(M233:M238)</f>
        <v>489</v>
      </c>
      <c r="N239" s="14">
        <f>SUM(N233:N238)</f>
        <v>0</v>
      </c>
      <c r="O239" s="14">
        <f>SUM(O233:O238)</f>
        <v>489</v>
      </c>
    </row>
    <row r="240" spans="1:15" s="36" customFormat="1" ht="15.75" collapsed="1">
      <c r="A240" s="29" t="s">
        <v>413</v>
      </c>
      <c r="B240" s="38" t="s">
        <v>131</v>
      </c>
      <c r="C240" s="39" t="s">
        <v>101</v>
      </c>
      <c r="D240" s="26"/>
      <c r="E240" s="28">
        <f>E242+E249</f>
        <v>42</v>
      </c>
      <c r="F240" s="28">
        <f>F242+F249</f>
        <v>42</v>
      </c>
      <c r="G240" s="28">
        <f>G242+G249</f>
        <v>45</v>
      </c>
      <c r="H240" s="28">
        <f>H242+H249</f>
        <v>3</v>
      </c>
      <c r="I240" s="27" t="s">
        <v>103</v>
      </c>
      <c r="J240" s="28">
        <f>J242+J249</f>
        <v>45</v>
      </c>
      <c r="K240" s="30"/>
      <c r="L240" s="30">
        <f>L242+L249</f>
        <v>0</v>
      </c>
      <c r="M240" s="30">
        <f>M242+M249</f>
        <v>502</v>
      </c>
      <c r="N240" s="30">
        <f>N242+N249</f>
        <v>0</v>
      </c>
      <c r="O240" s="30">
        <f>O242+O249</f>
        <v>502</v>
      </c>
    </row>
    <row r="241" spans="1:15" s="36" customFormat="1" ht="15.75" hidden="1" outlineLevel="1">
      <c r="A241" s="11"/>
      <c r="B241" s="40"/>
      <c r="C241" s="41"/>
      <c r="D241" s="31" t="s">
        <v>132</v>
      </c>
      <c r="E241" s="2">
        <v>13</v>
      </c>
      <c r="F241" s="2">
        <v>13</v>
      </c>
      <c r="G241" s="2">
        <v>13</v>
      </c>
      <c r="H241" s="2"/>
      <c r="I241" s="13" t="s">
        <v>116</v>
      </c>
      <c r="J241" s="2">
        <v>13</v>
      </c>
      <c r="K241" s="14">
        <v>21</v>
      </c>
      <c r="L241" s="14"/>
      <c r="M241" s="14">
        <v>273</v>
      </c>
      <c r="N241" s="14"/>
      <c r="O241" s="14">
        <v>273</v>
      </c>
    </row>
    <row r="242" spans="1:15" s="36" customFormat="1" ht="15.75" hidden="1" outlineLevel="1">
      <c r="A242" s="11"/>
      <c r="B242" s="40"/>
      <c r="C242" s="41"/>
      <c r="D242" s="31"/>
      <c r="E242" s="2">
        <f>SUM(E241:E241)</f>
        <v>13</v>
      </c>
      <c r="F242" s="2">
        <f>SUM(F241:F241)</f>
        <v>13</v>
      </c>
      <c r="G242" s="2">
        <f>SUM(G241:G241)</f>
        <v>13</v>
      </c>
      <c r="H242" s="2">
        <f>SUM(H241:H241)</f>
        <v>0</v>
      </c>
      <c r="I242" s="13"/>
      <c r="J242" s="2">
        <f>SUM(J241:J241)</f>
        <v>13</v>
      </c>
      <c r="K242" s="14"/>
      <c r="L242" s="14">
        <f>SUM(L241:L241)</f>
        <v>0</v>
      </c>
      <c r="M242" s="14">
        <f>SUM(M241:M241)</f>
        <v>273</v>
      </c>
      <c r="N242" s="14">
        <f>SUM(N241:N241)</f>
        <v>0</v>
      </c>
      <c r="O242" s="14">
        <f>SUM(O241:O241)</f>
        <v>273</v>
      </c>
    </row>
    <row r="243" spans="1:15" s="36" customFormat="1" ht="15.75" hidden="1" outlineLevel="1">
      <c r="A243" s="11"/>
      <c r="B243" s="40"/>
      <c r="C243" s="41"/>
      <c r="D243" s="31" t="s">
        <v>46</v>
      </c>
      <c r="E243" s="2">
        <v>0</v>
      </c>
      <c r="F243" s="2">
        <v>0</v>
      </c>
      <c r="G243" s="2">
        <v>1</v>
      </c>
      <c r="H243" s="2">
        <v>1</v>
      </c>
      <c r="I243" s="13" t="s">
        <v>47</v>
      </c>
      <c r="J243" s="2">
        <v>1</v>
      </c>
      <c r="K243" s="14">
        <v>5</v>
      </c>
      <c r="L243" s="14"/>
      <c r="M243" s="14">
        <v>5</v>
      </c>
      <c r="N243" s="14"/>
      <c r="O243" s="14">
        <v>5</v>
      </c>
    </row>
    <row r="244" spans="1:15" s="36" customFormat="1" ht="15.75" hidden="1" outlineLevel="1">
      <c r="A244" s="11"/>
      <c r="B244" s="40"/>
      <c r="C244" s="41"/>
      <c r="D244" s="46" t="s">
        <v>106</v>
      </c>
      <c r="E244" s="2">
        <v>0</v>
      </c>
      <c r="F244" s="2">
        <v>0</v>
      </c>
      <c r="G244" s="2">
        <v>1</v>
      </c>
      <c r="H244" s="2">
        <v>1</v>
      </c>
      <c r="I244" s="13" t="s">
        <v>47</v>
      </c>
      <c r="J244" s="2">
        <v>1</v>
      </c>
      <c r="K244" s="47">
        <v>19</v>
      </c>
      <c r="L244" s="14"/>
      <c r="M244" s="47">
        <v>19</v>
      </c>
      <c r="N244" s="14"/>
      <c r="O244" s="47">
        <v>19</v>
      </c>
    </row>
    <row r="245" spans="1:15" s="36" customFormat="1" ht="15.75" hidden="1" outlineLevel="1">
      <c r="A245" s="11"/>
      <c r="B245" s="40"/>
      <c r="C245" s="41"/>
      <c r="D245" s="46" t="s">
        <v>107</v>
      </c>
      <c r="E245" s="2">
        <v>0</v>
      </c>
      <c r="F245" s="2">
        <v>0</v>
      </c>
      <c r="G245" s="2">
        <v>1</v>
      </c>
      <c r="H245" s="2">
        <v>1</v>
      </c>
      <c r="I245" s="13" t="s">
        <v>47</v>
      </c>
      <c r="J245" s="2">
        <v>1</v>
      </c>
      <c r="K245" s="47">
        <v>3</v>
      </c>
      <c r="L245" s="14"/>
      <c r="M245" s="47">
        <v>3</v>
      </c>
      <c r="N245" s="14"/>
      <c r="O245" s="47">
        <v>3</v>
      </c>
    </row>
    <row r="246" spans="1:15" s="36" customFormat="1" ht="15.75" hidden="1" outlineLevel="1">
      <c r="A246" s="11"/>
      <c r="B246" s="31"/>
      <c r="C246" s="41"/>
      <c r="D246" s="31" t="s">
        <v>104</v>
      </c>
      <c r="E246" s="2">
        <v>26</v>
      </c>
      <c r="F246" s="2">
        <v>26</v>
      </c>
      <c r="G246" s="2">
        <v>26</v>
      </c>
      <c r="H246" s="2">
        <v>0</v>
      </c>
      <c r="I246" s="13" t="s">
        <v>105</v>
      </c>
      <c r="J246" s="2">
        <v>26</v>
      </c>
      <c r="K246" s="14">
        <v>2</v>
      </c>
      <c r="L246" s="14"/>
      <c r="M246" s="14">
        <v>52</v>
      </c>
      <c r="N246" s="14"/>
      <c r="O246" s="14">
        <v>52</v>
      </c>
    </row>
    <row r="247" spans="1:15" s="36" customFormat="1" ht="15.75" hidden="1" outlineLevel="1">
      <c r="A247" s="11"/>
      <c r="B247" s="40"/>
      <c r="C247" s="41"/>
      <c r="D247" s="31" t="s">
        <v>117</v>
      </c>
      <c r="E247" s="2">
        <v>2</v>
      </c>
      <c r="F247" s="2">
        <v>2</v>
      </c>
      <c r="G247" s="2">
        <v>2</v>
      </c>
      <c r="H247" s="2">
        <v>0</v>
      </c>
      <c r="I247" s="13" t="s">
        <v>39</v>
      </c>
      <c r="J247" s="2">
        <v>2</v>
      </c>
      <c r="K247" s="14">
        <v>110</v>
      </c>
      <c r="L247" s="14"/>
      <c r="M247" s="14">
        <v>110</v>
      </c>
      <c r="N247" s="14"/>
      <c r="O247" s="14">
        <v>110</v>
      </c>
    </row>
    <row r="248" spans="1:15" s="36" customFormat="1" ht="15.75" hidden="1" outlineLevel="1">
      <c r="A248" s="11"/>
      <c r="B248" s="40"/>
      <c r="C248" s="41"/>
      <c r="D248" s="31" t="s">
        <v>108</v>
      </c>
      <c r="E248" s="2">
        <v>1</v>
      </c>
      <c r="F248" s="2">
        <v>1</v>
      </c>
      <c r="G248" s="2">
        <v>1</v>
      </c>
      <c r="H248" s="2">
        <v>0</v>
      </c>
      <c r="I248" s="13" t="s">
        <v>39</v>
      </c>
      <c r="J248" s="2">
        <v>1</v>
      </c>
      <c r="K248" s="14">
        <v>40</v>
      </c>
      <c r="L248" s="14"/>
      <c r="M248" s="14">
        <v>40</v>
      </c>
      <c r="N248" s="14"/>
      <c r="O248" s="14">
        <v>40</v>
      </c>
    </row>
    <row r="249" spans="1:15" s="36" customFormat="1" ht="15.75" hidden="1" outlineLevel="1">
      <c r="A249" s="11"/>
      <c r="B249" s="40" t="s">
        <v>359</v>
      </c>
      <c r="C249" s="41"/>
      <c r="D249" s="31"/>
      <c r="E249" s="2">
        <f>SUM(E243:E248)</f>
        <v>29</v>
      </c>
      <c r="F249" s="2">
        <f>SUM(F243:F248)</f>
        <v>29</v>
      </c>
      <c r="G249" s="2">
        <f>SUM(G243:G248)</f>
        <v>32</v>
      </c>
      <c r="H249" s="2">
        <f>SUM(H243:H248)</f>
        <v>3</v>
      </c>
      <c r="I249" s="13"/>
      <c r="J249" s="2">
        <f>SUM(J243:J248)</f>
        <v>32</v>
      </c>
      <c r="K249" s="14"/>
      <c r="L249" s="14">
        <f>SUM(L243:L248)</f>
        <v>0</v>
      </c>
      <c r="M249" s="14">
        <f>SUM(M243:M248)</f>
        <v>229</v>
      </c>
      <c r="N249" s="14">
        <f>SUM(N243:N248)</f>
        <v>0</v>
      </c>
      <c r="O249" s="14">
        <f>SUM(O243:O248)</f>
        <v>229</v>
      </c>
    </row>
    <row r="250" spans="1:15" s="36" customFormat="1" ht="15.75" collapsed="1">
      <c r="A250" s="29" t="s">
        <v>414</v>
      </c>
      <c r="B250" s="38" t="s">
        <v>133</v>
      </c>
      <c r="C250" s="39" t="s">
        <v>101</v>
      </c>
      <c r="D250" s="26"/>
      <c r="E250" s="28">
        <f>E258</f>
        <v>30</v>
      </c>
      <c r="F250" s="28">
        <f>F258</f>
        <v>30</v>
      </c>
      <c r="G250" s="28">
        <f>G258</f>
        <v>32</v>
      </c>
      <c r="H250" s="28">
        <f>H258</f>
        <v>2</v>
      </c>
      <c r="I250" s="27" t="s">
        <v>103</v>
      </c>
      <c r="J250" s="28">
        <f>J258</f>
        <v>32</v>
      </c>
      <c r="K250" s="30"/>
      <c r="L250" s="30">
        <f>L258</f>
        <v>0</v>
      </c>
      <c r="M250" s="30">
        <f>M258</f>
        <v>276</v>
      </c>
      <c r="N250" s="30">
        <f>N258</f>
        <v>0</v>
      </c>
      <c r="O250" s="30">
        <f>O258</f>
        <v>276</v>
      </c>
    </row>
    <row r="251" spans="1:15" s="36" customFormat="1" ht="15.75" hidden="1" outlineLevel="1">
      <c r="A251" s="11"/>
      <c r="B251" s="40"/>
      <c r="C251" s="41"/>
      <c r="D251" s="46" t="s">
        <v>106</v>
      </c>
      <c r="E251" s="2">
        <v>0</v>
      </c>
      <c r="F251" s="2">
        <v>0</v>
      </c>
      <c r="G251" s="2">
        <v>1</v>
      </c>
      <c r="H251" s="2">
        <v>1</v>
      </c>
      <c r="I251" s="13" t="s">
        <v>47</v>
      </c>
      <c r="J251" s="2">
        <v>1</v>
      </c>
      <c r="K251" s="47">
        <v>19</v>
      </c>
      <c r="L251" s="14"/>
      <c r="M251" s="47">
        <v>19</v>
      </c>
      <c r="N251" s="14"/>
      <c r="O251" s="47">
        <v>19</v>
      </c>
    </row>
    <row r="252" spans="1:15" s="36" customFormat="1" ht="15.75" hidden="1" outlineLevel="1">
      <c r="A252" s="11"/>
      <c r="B252" s="40"/>
      <c r="C252" s="41"/>
      <c r="D252" s="46" t="s">
        <v>107</v>
      </c>
      <c r="E252" s="2">
        <v>0</v>
      </c>
      <c r="F252" s="2">
        <v>0</v>
      </c>
      <c r="G252" s="2">
        <v>1</v>
      </c>
      <c r="H252" s="2">
        <v>1</v>
      </c>
      <c r="I252" s="13" t="s">
        <v>47</v>
      </c>
      <c r="J252" s="2">
        <v>1</v>
      </c>
      <c r="K252" s="47">
        <v>3</v>
      </c>
      <c r="L252" s="14"/>
      <c r="M252" s="47">
        <v>3</v>
      </c>
      <c r="N252" s="14"/>
      <c r="O252" s="47">
        <v>3</v>
      </c>
    </row>
    <row r="253" spans="1:15" s="36" customFormat="1" ht="15.75" hidden="1" outlineLevel="1">
      <c r="A253" s="11"/>
      <c r="B253" s="31"/>
      <c r="C253" s="41"/>
      <c r="D253" s="31" t="s">
        <v>104</v>
      </c>
      <c r="E253" s="2">
        <v>26</v>
      </c>
      <c r="F253" s="2">
        <v>26</v>
      </c>
      <c r="G253" s="2">
        <v>26</v>
      </c>
      <c r="H253" s="2">
        <v>0</v>
      </c>
      <c r="I253" s="13" t="s">
        <v>105</v>
      </c>
      <c r="J253" s="2">
        <v>26</v>
      </c>
      <c r="K253" s="14">
        <v>2</v>
      </c>
      <c r="L253" s="14"/>
      <c r="M253" s="14">
        <v>52</v>
      </c>
      <c r="N253" s="14"/>
      <c r="O253" s="14">
        <v>52</v>
      </c>
    </row>
    <row r="254" spans="1:15" s="36" customFormat="1" ht="15.75" hidden="1" outlineLevel="1">
      <c r="A254" s="11"/>
      <c r="B254" s="40"/>
      <c r="C254" s="41"/>
      <c r="D254" s="31" t="s">
        <v>118</v>
      </c>
      <c r="E254" s="2">
        <v>1</v>
      </c>
      <c r="F254" s="2">
        <v>1</v>
      </c>
      <c r="G254" s="2">
        <v>1</v>
      </c>
      <c r="H254" s="2">
        <v>0</v>
      </c>
      <c r="I254" s="13" t="s">
        <v>39</v>
      </c>
      <c r="J254" s="2">
        <v>1</v>
      </c>
      <c r="K254" s="14">
        <v>80</v>
      </c>
      <c r="L254" s="14"/>
      <c r="M254" s="14">
        <v>80</v>
      </c>
      <c r="N254" s="14"/>
      <c r="O254" s="14">
        <v>80</v>
      </c>
    </row>
    <row r="255" spans="1:15" s="36" customFormat="1" ht="15.75" hidden="1" outlineLevel="1">
      <c r="A255" s="11"/>
      <c r="B255" s="40"/>
      <c r="C255" s="41"/>
      <c r="D255" s="31" t="s">
        <v>95</v>
      </c>
      <c r="E255" s="2">
        <v>1</v>
      </c>
      <c r="F255" s="2">
        <v>1</v>
      </c>
      <c r="G255" s="2">
        <v>1</v>
      </c>
      <c r="H255" s="2">
        <v>0</v>
      </c>
      <c r="I255" s="13" t="s">
        <v>39</v>
      </c>
      <c r="J255" s="2">
        <v>1</v>
      </c>
      <c r="K255" s="14">
        <v>35</v>
      </c>
      <c r="L255" s="14"/>
      <c r="M255" s="14">
        <v>35</v>
      </c>
      <c r="N255" s="14"/>
      <c r="O255" s="14">
        <v>35</v>
      </c>
    </row>
    <row r="256" spans="1:15" s="36" customFormat="1" ht="15.75" hidden="1" outlineLevel="1">
      <c r="A256" s="11"/>
      <c r="B256" s="40"/>
      <c r="C256" s="41"/>
      <c r="D256" s="31" t="s">
        <v>125</v>
      </c>
      <c r="E256" s="2">
        <v>1</v>
      </c>
      <c r="F256" s="2">
        <v>1</v>
      </c>
      <c r="G256" s="2">
        <v>1</v>
      </c>
      <c r="H256" s="2">
        <v>0</v>
      </c>
      <c r="I256" s="13" t="s">
        <v>39</v>
      </c>
      <c r="J256" s="2">
        <v>1</v>
      </c>
      <c r="K256" s="14">
        <v>45</v>
      </c>
      <c r="L256" s="14"/>
      <c r="M256" s="14">
        <v>45</v>
      </c>
      <c r="N256" s="14"/>
      <c r="O256" s="14">
        <v>45</v>
      </c>
    </row>
    <row r="257" spans="1:15" s="36" customFormat="1" ht="15.75" hidden="1" outlineLevel="1">
      <c r="A257" s="11"/>
      <c r="B257" s="40"/>
      <c r="C257" s="41"/>
      <c r="D257" s="31" t="s">
        <v>84</v>
      </c>
      <c r="E257" s="2">
        <v>1</v>
      </c>
      <c r="F257" s="2">
        <v>1</v>
      </c>
      <c r="G257" s="2">
        <v>1</v>
      </c>
      <c r="H257" s="2">
        <v>0</v>
      </c>
      <c r="I257" s="13" t="s">
        <v>39</v>
      </c>
      <c r="J257" s="2">
        <v>1</v>
      </c>
      <c r="K257" s="14">
        <v>42</v>
      </c>
      <c r="L257" s="14"/>
      <c r="M257" s="14">
        <v>42</v>
      </c>
      <c r="N257" s="14"/>
      <c r="O257" s="14">
        <v>42</v>
      </c>
    </row>
    <row r="258" spans="1:15" s="36" customFormat="1" ht="15.75" hidden="1" outlineLevel="1">
      <c r="A258" s="11"/>
      <c r="B258" s="40" t="s">
        <v>360</v>
      </c>
      <c r="C258" s="41"/>
      <c r="D258" s="31"/>
      <c r="E258" s="2">
        <f>SUM(E251:E257)</f>
        <v>30</v>
      </c>
      <c r="F258" s="2">
        <f>SUM(F251:F257)</f>
        <v>30</v>
      </c>
      <c r="G258" s="2">
        <f>SUM(G251:G257)</f>
        <v>32</v>
      </c>
      <c r="H258" s="2">
        <f>SUM(H251:H257)</f>
        <v>2</v>
      </c>
      <c r="I258" s="13"/>
      <c r="J258" s="2">
        <f>SUM(J251:J257)</f>
        <v>32</v>
      </c>
      <c r="K258" s="14"/>
      <c r="L258" s="14">
        <f>SUM(L251:L257)</f>
        <v>0</v>
      </c>
      <c r="M258" s="14">
        <f>SUM(M251:M257)</f>
        <v>276</v>
      </c>
      <c r="N258" s="14">
        <f>SUM(N251:N257)</f>
        <v>0</v>
      </c>
      <c r="O258" s="14">
        <f>SUM(O251:O257)</f>
        <v>276</v>
      </c>
    </row>
    <row r="259" spans="1:15" s="36" customFormat="1" ht="15.75" collapsed="1">
      <c r="A259" s="29" t="s">
        <v>415</v>
      </c>
      <c r="B259" s="38" t="s">
        <v>134</v>
      </c>
      <c r="C259" s="39" t="s">
        <v>101</v>
      </c>
      <c r="D259" s="26"/>
      <c r="E259" s="28">
        <f>E265</f>
        <v>3</v>
      </c>
      <c r="F259" s="28">
        <f>F265</f>
        <v>3</v>
      </c>
      <c r="G259" s="28">
        <f>G265</f>
        <v>5</v>
      </c>
      <c r="H259" s="28">
        <f>H265</f>
        <v>2</v>
      </c>
      <c r="I259" s="27" t="s">
        <v>103</v>
      </c>
      <c r="J259" s="28">
        <f>J265</f>
        <v>5</v>
      </c>
      <c r="K259" s="30"/>
      <c r="L259" s="30">
        <f>L265</f>
        <v>0</v>
      </c>
      <c r="M259" s="30">
        <f>M265</f>
        <v>136</v>
      </c>
      <c r="N259" s="30">
        <f>N265</f>
        <v>0</v>
      </c>
      <c r="O259" s="30">
        <f>O265</f>
        <v>136</v>
      </c>
    </row>
    <row r="260" spans="1:15" s="36" customFormat="1" ht="15.75" hidden="1" outlineLevel="1">
      <c r="A260" s="11"/>
      <c r="B260" s="40"/>
      <c r="C260" s="41"/>
      <c r="D260" s="46" t="s">
        <v>106</v>
      </c>
      <c r="E260" s="2">
        <v>0</v>
      </c>
      <c r="F260" s="2">
        <v>0</v>
      </c>
      <c r="G260" s="2">
        <v>1</v>
      </c>
      <c r="H260" s="2">
        <v>1</v>
      </c>
      <c r="I260" s="13" t="s">
        <v>47</v>
      </c>
      <c r="J260" s="2">
        <v>1</v>
      </c>
      <c r="K260" s="47">
        <v>19</v>
      </c>
      <c r="L260" s="14"/>
      <c r="M260" s="47">
        <v>19</v>
      </c>
      <c r="N260" s="14"/>
      <c r="O260" s="47">
        <v>19</v>
      </c>
    </row>
    <row r="261" spans="1:15" s="36" customFormat="1" ht="15.75" hidden="1" outlineLevel="1">
      <c r="A261" s="11"/>
      <c r="B261" s="40"/>
      <c r="C261" s="41"/>
      <c r="D261" s="46" t="s">
        <v>107</v>
      </c>
      <c r="E261" s="2">
        <v>0</v>
      </c>
      <c r="F261" s="2">
        <v>0</v>
      </c>
      <c r="G261" s="2">
        <v>1</v>
      </c>
      <c r="H261" s="2">
        <v>1</v>
      </c>
      <c r="I261" s="13" t="s">
        <v>47</v>
      </c>
      <c r="J261" s="2">
        <v>1</v>
      </c>
      <c r="K261" s="47">
        <v>3</v>
      </c>
      <c r="L261" s="14"/>
      <c r="M261" s="47">
        <v>3</v>
      </c>
      <c r="N261" s="14"/>
      <c r="O261" s="47">
        <v>3</v>
      </c>
    </row>
    <row r="262" spans="1:15" s="36" customFormat="1" ht="15.75" hidden="1" outlineLevel="1">
      <c r="A262" s="11"/>
      <c r="B262" s="40"/>
      <c r="C262" s="41"/>
      <c r="D262" s="31" t="s">
        <v>117</v>
      </c>
      <c r="E262" s="2">
        <v>1</v>
      </c>
      <c r="F262" s="2">
        <v>1</v>
      </c>
      <c r="G262" s="2">
        <v>1</v>
      </c>
      <c r="H262" s="2">
        <v>0</v>
      </c>
      <c r="I262" s="13" t="s">
        <v>39</v>
      </c>
      <c r="J262" s="2">
        <v>1</v>
      </c>
      <c r="K262" s="14">
        <v>59</v>
      </c>
      <c r="L262" s="14"/>
      <c r="M262" s="14">
        <v>59</v>
      </c>
      <c r="N262" s="14"/>
      <c r="O262" s="14">
        <v>59</v>
      </c>
    </row>
    <row r="263" spans="1:15" s="36" customFormat="1" ht="15.75" hidden="1" outlineLevel="1">
      <c r="A263" s="11"/>
      <c r="B263" s="40"/>
      <c r="C263" s="41"/>
      <c r="D263" s="31" t="s">
        <v>48</v>
      </c>
      <c r="E263" s="2">
        <v>1</v>
      </c>
      <c r="F263" s="2">
        <v>1</v>
      </c>
      <c r="G263" s="2">
        <v>1</v>
      </c>
      <c r="H263" s="2">
        <v>0</v>
      </c>
      <c r="I263" s="13" t="s">
        <v>39</v>
      </c>
      <c r="J263" s="2">
        <v>1</v>
      </c>
      <c r="K263" s="14">
        <v>20</v>
      </c>
      <c r="L263" s="14"/>
      <c r="M263" s="14">
        <v>20</v>
      </c>
      <c r="N263" s="14"/>
      <c r="O263" s="14">
        <v>20</v>
      </c>
    </row>
    <row r="264" spans="1:15" s="36" customFormat="1" ht="15.75" hidden="1" outlineLevel="1">
      <c r="A264" s="11"/>
      <c r="B264" s="40"/>
      <c r="C264" s="41"/>
      <c r="D264" s="31" t="s">
        <v>95</v>
      </c>
      <c r="E264" s="2">
        <v>1</v>
      </c>
      <c r="F264" s="2">
        <v>1</v>
      </c>
      <c r="G264" s="2">
        <v>1</v>
      </c>
      <c r="H264" s="2">
        <v>0</v>
      </c>
      <c r="I264" s="13" t="s">
        <v>39</v>
      </c>
      <c r="J264" s="2">
        <v>1</v>
      </c>
      <c r="K264" s="14">
        <v>35</v>
      </c>
      <c r="L264" s="14"/>
      <c r="M264" s="14">
        <v>35</v>
      </c>
      <c r="N264" s="14"/>
      <c r="O264" s="14">
        <v>35</v>
      </c>
    </row>
    <row r="265" spans="1:15" s="36" customFormat="1" ht="15.75" hidden="1" outlineLevel="1">
      <c r="A265" s="11"/>
      <c r="B265" s="40" t="s">
        <v>360</v>
      </c>
      <c r="C265" s="41"/>
      <c r="D265" s="31"/>
      <c r="E265" s="2">
        <f>SUM(E260:E264)</f>
        <v>3</v>
      </c>
      <c r="F265" s="2">
        <f>SUM(F260:F264)</f>
        <v>3</v>
      </c>
      <c r="G265" s="2">
        <f>SUM(G260:G264)</f>
        <v>5</v>
      </c>
      <c r="H265" s="2">
        <f>SUM(H260:H264)</f>
        <v>2</v>
      </c>
      <c r="I265" s="13"/>
      <c r="J265" s="2">
        <f>SUM(J260:J264)</f>
        <v>5</v>
      </c>
      <c r="K265" s="14"/>
      <c r="L265" s="14">
        <f>SUM(L260:L264)</f>
        <v>0</v>
      </c>
      <c r="M265" s="14">
        <f>SUM(M260:M264)</f>
        <v>136</v>
      </c>
      <c r="N265" s="14">
        <f>SUM(N260:N264)</f>
        <v>0</v>
      </c>
      <c r="O265" s="14">
        <f>SUM(O260:O264)</f>
        <v>136</v>
      </c>
    </row>
    <row r="266" spans="1:15" s="36" customFormat="1" ht="30.75" collapsed="1">
      <c r="A266" s="29" t="s">
        <v>416</v>
      </c>
      <c r="B266" s="26" t="s">
        <v>135</v>
      </c>
      <c r="C266" s="39" t="s">
        <v>101</v>
      </c>
      <c r="D266" s="26"/>
      <c r="E266" s="28">
        <f>E275</f>
        <v>32</v>
      </c>
      <c r="F266" s="28">
        <f>F275</f>
        <v>32</v>
      </c>
      <c r="G266" s="28">
        <f>G275</f>
        <v>34</v>
      </c>
      <c r="H266" s="28">
        <f>H275</f>
        <v>2</v>
      </c>
      <c r="I266" s="27" t="s">
        <v>103</v>
      </c>
      <c r="J266" s="28">
        <f>J275</f>
        <v>34</v>
      </c>
      <c r="K266" s="30"/>
      <c r="L266" s="30">
        <f>L275</f>
        <v>0</v>
      </c>
      <c r="M266" s="30">
        <f>M275</f>
        <v>239</v>
      </c>
      <c r="N266" s="30">
        <f>N275</f>
        <v>0</v>
      </c>
      <c r="O266" s="30">
        <f>O275</f>
        <v>239</v>
      </c>
    </row>
    <row r="267" spans="1:15" s="36" customFormat="1" ht="15.75" hidden="1" outlineLevel="1">
      <c r="A267" s="11"/>
      <c r="B267" s="40"/>
      <c r="C267" s="41"/>
      <c r="D267" s="46" t="s">
        <v>106</v>
      </c>
      <c r="E267" s="2">
        <v>0</v>
      </c>
      <c r="F267" s="2">
        <v>0</v>
      </c>
      <c r="G267" s="2">
        <v>1</v>
      </c>
      <c r="H267" s="2">
        <v>1</v>
      </c>
      <c r="I267" s="13" t="s">
        <v>47</v>
      </c>
      <c r="J267" s="2">
        <v>1</v>
      </c>
      <c r="K267" s="47">
        <v>19</v>
      </c>
      <c r="L267" s="14"/>
      <c r="M267" s="47">
        <v>19</v>
      </c>
      <c r="N267" s="14"/>
      <c r="O267" s="47">
        <v>19</v>
      </c>
    </row>
    <row r="268" spans="1:15" s="36" customFormat="1" ht="15.75" hidden="1" outlineLevel="1">
      <c r="A268" s="11"/>
      <c r="B268" s="40"/>
      <c r="C268" s="41"/>
      <c r="D268" s="46" t="s">
        <v>107</v>
      </c>
      <c r="E268" s="2">
        <v>0</v>
      </c>
      <c r="F268" s="2">
        <v>0</v>
      </c>
      <c r="G268" s="2">
        <v>1</v>
      </c>
      <c r="H268" s="2">
        <v>1</v>
      </c>
      <c r="I268" s="13" t="s">
        <v>47</v>
      </c>
      <c r="J268" s="2">
        <v>1</v>
      </c>
      <c r="K268" s="47">
        <v>3</v>
      </c>
      <c r="L268" s="14"/>
      <c r="M268" s="47">
        <v>3</v>
      </c>
      <c r="N268" s="14"/>
      <c r="O268" s="47">
        <v>3</v>
      </c>
    </row>
    <row r="269" spans="1:15" s="36" customFormat="1" ht="15.75" hidden="1" outlineLevel="1">
      <c r="A269" s="11"/>
      <c r="B269" s="31"/>
      <c r="C269" s="41"/>
      <c r="D269" s="31" t="s">
        <v>104</v>
      </c>
      <c r="E269" s="2">
        <v>26</v>
      </c>
      <c r="F269" s="2">
        <v>26</v>
      </c>
      <c r="G269" s="2">
        <v>26</v>
      </c>
      <c r="H269" s="2">
        <v>0</v>
      </c>
      <c r="I269" s="13" t="s">
        <v>105</v>
      </c>
      <c r="J269" s="2">
        <v>26</v>
      </c>
      <c r="K269" s="14">
        <v>2</v>
      </c>
      <c r="L269" s="14"/>
      <c r="M269" s="14">
        <v>52</v>
      </c>
      <c r="N269" s="14"/>
      <c r="O269" s="14">
        <v>52</v>
      </c>
    </row>
    <row r="270" spans="1:15" s="36" customFormat="1" ht="15.75" hidden="1" outlineLevel="1">
      <c r="A270" s="11"/>
      <c r="B270" s="40"/>
      <c r="C270" s="41"/>
      <c r="D270" s="31" t="s">
        <v>97</v>
      </c>
      <c r="E270" s="2">
        <v>1</v>
      </c>
      <c r="F270" s="2">
        <v>1</v>
      </c>
      <c r="G270" s="2">
        <v>1</v>
      </c>
      <c r="H270" s="2">
        <v>0</v>
      </c>
      <c r="I270" s="13" t="s">
        <v>39</v>
      </c>
      <c r="J270" s="2">
        <v>1</v>
      </c>
      <c r="K270" s="14">
        <v>45</v>
      </c>
      <c r="L270" s="14"/>
      <c r="M270" s="14">
        <v>45</v>
      </c>
      <c r="N270" s="14"/>
      <c r="O270" s="14">
        <v>45</v>
      </c>
    </row>
    <row r="271" spans="1:15" s="36" customFormat="1" ht="15.75" hidden="1" outlineLevel="1">
      <c r="A271" s="11"/>
      <c r="B271" s="40"/>
      <c r="C271" s="41"/>
      <c r="D271" s="31" t="s">
        <v>43</v>
      </c>
      <c r="E271" s="2">
        <v>1</v>
      </c>
      <c r="F271" s="2">
        <v>1</v>
      </c>
      <c r="G271" s="2">
        <v>1</v>
      </c>
      <c r="H271" s="2">
        <v>0</v>
      </c>
      <c r="I271" s="13" t="s">
        <v>39</v>
      </c>
      <c r="J271" s="2">
        <v>1</v>
      </c>
      <c r="K271" s="14">
        <v>15</v>
      </c>
      <c r="L271" s="14"/>
      <c r="M271" s="14">
        <v>15</v>
      </c>
      <c r="N271" s="14"/>
      <c r="O271" s="14">
        <v>15</v>
      </c>
    </row>
    <row r="272" spans="1:15" s="36" customFormat="1" ht="15.75" hidden="1" outlineLevel="1">
      <c r="A272" s="11"/>
      <c r="B272" s="40"/>
      <c r="C272" s="41"/>
      <c r="D272" s="31" t="s">
        <v>117</v>
      </c>
      <c r="E272" s="2">
        <v>1</v>
      </c>
      <c r="F272" s="2">
        <v>1</v>
      </c>
      <c r="G272" s="2">
        <v>1</v>
      </c>
      <c r="H272" s="2">
        <v>0</v>
      </c>
      <c r="I272" s="13" t="s">
        <v>39</v>
      </c>
      <c r="J272" s="2">
        <v>1</v>
      </c>
      <c r="K272" s="14">
        <v>55</v>
      </c>
      <c r="L272" s="14"/>
      <c r="M272" s="14">
        <v>55</v>
      </c>
      <c r="N272" s="14"/>
      <c r="O272" s="14">
        <v>55</v>
      </c>
    </row>
    <row r="273" spans="1:15" s="36" customFormat="1" ht="15.75" hidden="1" outlineLevel="1">
      <c r="A273" s="11"/>
      <c r="B273" s="40"/>
      <c r="C273" s="41"/>
      <c r="D273" s="31" t="s">
        <v>108</v>
      </c>
      <c r="E273" s="2">
        <v>2</v>
      </c>
      <c r="F273" s="2">
        <v>2</v>
      </c>
      <c r="G273" s="2">
        <v>2</v>
      </c>
      <c r="H273" s="2">
        <v>0</v>
      </c>
      <c r="I273" s="13" t="s">
        <v>39</v>
      </c>
      <c r="J273" s="2">
        <v>2</v>
      </c>
      <c r="K273" s="14">
        <v>30</v>
      </c>
      <c r="L273" s="14"/>
      <c r="M273" s="14">
        <v>30</v>
      </c>
      <c r="N273" s="14"/>
      <c r="O273" s="14">
        <v>30</v>
      </c>
    </row>
    <row r="274" spans="1:15" s="36" customFormat="1" ht="15.75" hidden="1" outlineLevel="1">
      <c r="A274" s="11"/>
      <c r="B274" s="40"/>
      <c r="C274" s="41"/>
      <c r="D274" s="31" t="s">
        <v>56</v>
      </c>
      <c r="E274" s="2">
        <v>1</v>
      </c>
      <c r="F274" s="2">
        <v>1</v>
      </c>
      <c r="G274" s="2">
        <v>1</v>
      </c>
      <c r="H274" s="2">
        <v>0</v>
      </c>
      <c r="I274" s="13" t="s">
        <v>39</v>
      </c>
      <c r="J274" s="2">
        <v>1</v>
      </c>
      <c r="K274" s="14">
        <v>20</v>
      </c>
      <c r="L274" s="14"/>
      <c r="M274" s="14">
        <v>20</v>
      </c>
      <c r="N274" s="14"/>
      <c r="O274" s="14">
        <v>20</v>
      </c>
    </row>
    <row r="275" spans="1:15" s="36" customFormat="1" ht="15.75" hidden="1" outlineLevel="1">
      <c r="A275" s="11"/>
      <c r="B275" s="40" t="s">
        <v>359</v>
      </c>
      <c r="C275" s="41"/>
      <c r="D275" s="31"/>
      <c r="E275" s="2">
        <f>SUM(E267:E274)</f>
        <v>32</v>
      </c>
      <c r="F275" s="2">
        <f>SUM(F267:F274)</f>
        <v>32</v>
      </c>
      <c r="G275" s="2">
        <f>SUM(G267:G274)</f>
        <v>34</v>
      </c>
      <c r="H275" s="2">
        <f>SUM(H267:H274)</f>
        <v>2</v>
      </c>
      <c r="I275" s="13"/>
      <c r="J275" s="2">
        <f>SUM(J267:J274)</f>
        <v>34</v>
      </c>
      <c r="K275" s="14"/>
      <c r="L275" s="14">
        <f>SUM(L267:L274)</f>
        <v>0</v>
      </c>
      <c r="M275" s="14">
        <f>SUM(M267:M274)</f>
        <v>239</v>
      </c>
      <c r="N275" s="14">
        <f>SUM(N267:N274)</f>
        <v>0</v>
      </c>
      <c r="O275" s="14">
        <f>SUM(O267:O274)</f>
        <v>239</v>
      </c>
    </row>
    <row r="276" spans="1:15" s="36" customFormat="1" ht="15.75" collapsed="1">
      <c r="A276" s="29" t="s">
        <v>418</v>
      </c>
      <c r="B276" s="38" t="s">
        <v>136</v>
      </c>
      <c r="C276" s="39" t="s">
        <v>101</v>
      </c>
      <c r="D276" s="26"/>
      <c r="E276" s="28">
        <f>E283</f>
        <v>29</v>
      </c>
      <c r="F276" s="28">
        <f>F283</f>
        <v>29</v>
      </c>
      <c r="G276" s="28">
        <f>G283</f>
        <v>31</v>
      </c>
      <c r="H276" s="28">
        <f>H283</f>
        <v>2</v>
      </c>
      <c r="I276" s="27" t="s">
        <v>103</v>
      </c>
      <c r="J276" s="28">
        <f>J283</f>
        <v>31</v>
      </c>
      <c r="K276" s="30"/>
      <c r="L276" s="30">
        <f>L283</f>
        <v>0</v>
      </c>
      <c r="M276" s="30">
        <f>M283</f>
        <v>434</v>
      </c>
      <c r="N276" s="30">
        <f>N283</f>
        <v>0</v>
      </c>
      <c r="O276" s="30">
        <f>O283</f>
        <v>434</v>
      </c>
    </row>
    <row r="277" spans="1:15" s="36" customFormat="1" ht="15.75" hidden="1" outlineLevel="1">
      <c r="A277" s="11"/>
      <c r="B277" s="40"/>
      <c r="C277" s="41"/>
      <c r="D277" s="46" t="s">
        <v>106</v>
      </c>
      <c r="E277" s="2">
        <v>0</v>
      </c>
      <c r="F277" s="2">
        <v>0</v>
      </c>
      <c r="G277" s="2">
        <v>1</v>
      </c>
      <c r="H277" s="2">
        <v>1</v>
      </c>
      <c r="I277" s="13" t="s">
        <v>47</v>
      </c>
      <c r="J277" s="2">
        <v>1</v>
      </c>
      <c r="K277" s="47">
        <v>19</v>
      </c>
      <c r="L277" s="14"/>
      <c r="M277" s="47">
        <v>19</v>
      </c>
      <c r="N277" s="14"/>
      <c r="O277" s="47">
        <v>19</v>
      </c>
    </row>
    <row r="278" spans="1:15" s="36" customFormat="1" ht="15.75" hidden="1" outlineLevel="1">
      <c r="A278" s="11"/>
      <c r="B278" s="40"/>
      <c r="C278" s="41"/>
      <c r="D278" s="46" t="s">
        <v>107</v>
      </c>
      <c r="E278" s="2">
        <v>0</v>
      </c>
      <c r="F278" s="2">
        <v>0</v>
      </c>
      <c r="G278" s="2">
        <v>1</v>
      </c>
      <c r="H278" s="2">
        <v>1</v>
      </c>
      <c r="I278" s="13" t="s">
        <v>47</v>
      </c>
      <c r="J278" s="2">
        <v>1</v>
      </c>
      <c r="K278" s="47">
        <v>3</v>
      </c>
      <c r="L278" s="14"/>
      <c r="M278" s="47">
        <v>3</v>
      </c>
      <c r="N278" s="14"/>
      <c r="O278" s="47">
        <v>3</v>
      </c>
    </row>
    <row r="279" spans="1:15" s="36" customFormat="1" ht="15.75" hidden="1" outlineLevel="1">
      <c r="A279" s="11"/>
      <c r="B279" s="31"/>
      <c r="C279" s="41"/>
      <c r="D279" s="31" t="s">
        <v>104</v>
      </c>
      <c r="E279" s="2">
        <v>26</v>
      </c>
      <c r="F279" s="2">
        <v>26</v>
      </c>
      <c r="G279" s="2">
        <v>26</v>
      </c>
      <c r="H279" s="2">
        <v>0</v>
      </c>
      <c r="I279" s="13" t="s">
        <v>105</v>
      </c>
      <c r="J279" s="2">
        <v>26</v>
      </c>
      <c r="K279" s="14">
        <v>2</v>
      </c>
      <c r="L279" s="14"/>
      <c r="M279" s="14">
        <v>52</v>
      </c>
      <c r="N279" s="14"/>
      <c r="O279" s="14">
        <v>52</v>
      </c>
    </row>
    <row r="280" spans="1:15" s="36" customFormat="1" ht="15.75" hidden="1" outlineLevel="1">
      <c r="A280" s="11"/>
      <c r="B280" s="40"/>
      <c r="C280" s="41"/>
      <c r="D280" s="31" t="s">
        <v>130</v>
      </c>
      <c r="E280" s="2">
        <v>1</v>
      </c>
      <c r="F280" s="2">
        <v>1</v>
      </c>
      <c r="G280" s="2">
        <v>1</v>
      </c>
      <c r="H280" s="2">
        <v>0</v>
      </c>
      <c r="I280" s="13" t="s">
        <v>39</v>
      </c>
      <c r="J280" s="2">
        <v>1</v>
      </c>
      <c r="K280" s="14">
        <v>290</v>
      </c>
      <c r="L280" s="14"/>
      <c r="M280" s="14">
        <v>290</v>
      </c>
      <c r="N280" s="14"/>
      <c r="O280" s="14">
        <v>290</v>
      </c>
    </row>
    <row r="281" spans="1:15" s="36" customFormat="1" ht="15.75" hidden="1" outlineLevel="1">
      <c r="A281" s="11"/>
      <c r="B281" s="40"/>
      <c r="C281" s="41"/>
      <c r="D281" s="31" t="s">
        <v>137</v>
      </c>
      <c r="E281" s="2">
        <v>1</v>
      </c>
      <c r="F281" s="2">
        <v>1</v>
      </c>
      <c r="G281" s="2">
        <v>1</v>
      </c>
      <c r="H281" s="2">
        <v>0</v>
      </c>
      <c r="I281" s="13" t="s">
        <v>39</v>
      </c>
      <c r="J281" s="2">
        <v>1</v>
      </c>
      <c r="K281" s="14">
        <v>20</v>
      </c>
      <c r="L281" s="14"/>
      <c r="M281" s="14">
        <v>20</v>
      </c>
      <c r="N281" s="14"/>
      <c r="O281" s="14">
        <v>20</v>
      </c>
    </row>
    <row r="282" spans="1:15" s="36" customFormat="1" ht="15.75" hidden="1" outlineLevel="1">
      <c r="A282" s="11"/>
      <c r="B282" s="40"/>
      <c r="C282" s="41"/>
      <c r="D282" s="31" t="s">
        <v>38</v>
      </c>
      <c r="E282" s="2">
        <v>1</v>
      </c>
      <c r="F282" s="2">
        <v>1</v>
      </c>
      <c r="G282" s="2">
        <v>1</v>
      </c>
      <c r="H282" s="2">
        <v>0</v>
      </c>
      <c r="I282" s="13" t="s">
        <v>39</v>
      </c>
      <c r="J282" s="2">
        <v>1</v>
      </c>
      <c r="K282" s="14">
        <v>50</v>
      </c>
      <c r="L282" s="14"/>
      <c r="M282" s="14">
        <v>50</v>
      </c>
      <c r="N282" s="14"/>
      <c r="O282" s="14">
        <v>50</v>
      </c>
    </row>
    <row r="283" spans="1:15" s="36" customFormat="1" ht="15.75" hidden="1" outlineLevel="1">
      <c r="A283" s="11"/>
      <c r="B283" s="40" t="s">
        <v>359</v>
      </c>
      <c r="C283" s="41"/>
      <c r="D283" s="31"/>
      <c r="E283" s="2">
        <f>SUM(E277:E282)</f>
        <v>29</v>
      </c>
      <c r="F283" s="2">
        <f>SUM(F277:F282)</f>
        <v>29</v>
      </c>
      <c r="G283" s="2">
        <f>SUM(G277:G282)</f>
        <v>31</v>
      </c>
      <c r="H283" s="2">
        <f>SUM(H277:H282)</f>
        <v>2</v>
      </c>
      <c r="I283" s="13"/>
      <c r="J283" s="2">
        <f>SUM(J277:J282)</f>
        <v>31</v>
      </c>
      <c r="K283" s="14"/>
      <c r="L283" s="14">
        <f>SUM(L277:L282)</f>
        <v>0</v>
      </c>
      <c r="M283" s="14">
        <f>SUM(M277:M282)</f>
        <v>434</v>
      </c>
      <c r="N283" s="14">
        <f>SUM(N277:N282)</f>
        <v>0</v>
      </c>
      <c r="O283" s="14">
        <f>SUM(O277:O282)</f>
        <v>434</v>
      </c>
    </row>
    <row r="284" spans="1:15" s="36" customFormat="1" ht="15.75" collapsed="1">
      <c r="A284" s="29" t="s">
        <v>419</v>
      </c>
      <c r="B284" s="38" t="s">
        <v>138</v>
      </c>
      <c r="C284" s="39" t="s">
        <v>101</v>
      </c>
      <c r="D284" s="26"/>
      <c r="E284" s="28">
        <f>E289</f>
        <v>2</v>
      </c>
      <c r="F284" s="28">
        <f>F289</f>
        <v>2</v>
      </c>
      <c r="G284" s="28">
        <f>G289</f>
        <v>4</v>
      </c>
      <c r="H284" s="28">
        <f>H289</f>
        <v>2</v>
      </c>
      <c r="I284" s="27" t="s">
        <v>103</v>
      </c>
      <c r="J284" s="28">
        <f>J289</f>
        <v>4</v>
      </c>
      <c r="K284" s="30"/>
      <c r="L284" s="30">
        <f>L289</f>
        <v>0</v>
      </c>
      <c r="M284" s="30">
        <f>M289</f>
        <v>77</v>
      </c>
      <c r="N284" s="30">
        <f>N289</f>
        <v>0</v>
      </c>
      <c r="O284" s="30">
        <f>O289</f>
        <v>77</v>
      </c>
    </row>
    <row r="285" spans="1:15" s="36" customFormat="1" ht="15.75" hidden="1" outlineLevel="1">
      <c r="A285" s="11"/>
      <c r="B285" s="40"/>
      <c r="C285" s="41"/>
      <c r="D285" s="46" t="s">
        <v>106</v>
      </c>
      <c r="E285" s="2">
        <v>0</v>
      </c>
      <c r="F285" s="2">
        <v>0</v>
      </c>
      <c r="G285" s="2">
        <v>1</v>
      </c>
      <c r="H285" s="2">
        <v>1</v>
      </c>
      <c r="I285" s="13" t="s">
        <v>47</v>
      </c>
      <c r="J285" s="2">
        <v>1</v>
      </c>
      <c r="K285" s="47">
        <v>19</v>
      </c>
      <c r="L285" s="14"/>
      <c r="M285" s="47">
        <v>19</v>
      </c>
      <c r="N285" s="14"/>
      <c r="O285" s="47">
        <v>19</v>
      </c>
    </row>
    <row r="286" spans="1:15" s="36" customFormat="1" ht="15.75" hidden="1" outlineLevel="1">
      <c r="A286" s="11"/>
      <c r="B286" s="40"/>
      <c r="C286" s="41"/>
      <c r="D286" s="46" t="s">
        <v>107</v>
      </c>
      <c r="E286" s="2">
        <v>0</v>
      </c>
      <c r="F286" s="2">
        <v>0</v>
      </c>
      <c r="G286" s="2">
        <v>1</v>
      </c>
      <c r="H286" s="2">
        <v>1</v>
      </c>
      <c r="I286" s="13" t="s">
        <v>47</v>
      </c>
      <c r="J286" s="2">
        <v>1</v>
      </c>
      <c r="K286" s="47">
        <v>3</v>
      </c>
      <c r="L286" s="14"/>
      <c r="M286" s="47">
        <v>3</v>
      </c>
      <c r="N286" s="14"/>
      <c r="O286" s="47">
        <v>3</v>
      </c>
    </row>
    <row r="287" spans="1:15" s="36" customFormat="1" ht="15.75" hidden="1" outlineLevel="1">
      <c r="A287" s="11"/>
      <c r="B287" s="40"/>
      <c r="C287" s="41"/>
      <c r="D287" s="31" t="s">
        <v>43</v>
      </c>
      <c r="E287" s="2">
        <v>1</v>
      </c>
      <c r="F287" s="2">
        <v>1</v>
      </c>
      <c r="G287" s="2">
        <v>1</v>
      </c>
      <c r="H287" s="2">
        <v>0</v>
      </c>
      <c r="I287" s="13" t="s">
        <v>39</v>
      </c>
      <c r="J287" s="2">
        <v>1</v>
      </c>
      <c r="K287" s="14">
        <v>15</v>
      </c>
      <c r="L287" s="14"/>
      <c r="M287" s="14">
        <v>15</v>
      </c>
      <c r="N287" s="14"/>
      <c r="O287" s="14">
        <v>15</v>
      </c>
    </row>
    <row r="288" spans="1:15" s="36" customFormat="1" ht="15.75" hidden="1" outlineLevel="1">
      <c r="A288" s="11"/>
      <c r="B288" s="40"/>
      <c r="C288" s="41"/>
      <c r="D288" s="31" t="s">
        <v>108</v>
      </c>
      <c r="E288" s="2">
        <v>1</v>
      </c>
      <c r="F288" s="2">
        <v>1</v>
      </c>
      <c r="G288" s="2">
        <v>1</v>
      </c>
      <c r="H288" s="2">
        <v>0</v>
      </c>
      <c r="I288" s="13" t="s">
        <v>39</v>
      </c>
      <c r="J288" s="2">
        <v>1</v>
      </c>
      <c r="K288" s="14">
        <v>40</v>
      </c>
      <c r="L288" s="14"/>
      <c r="M288" s="14">
        <v>40</v>
      </c>
      <c r="N288" s="14"/>
      <c r="O288" s="14">
        <v>40</v>
      </c>
    </row>
    <row r="289" spans="1:15" s="36" customFormat="1" ht="15.75" hidden="1" outlineLevel="1">
      <c r="A289" s="11"/>
      <c r="B289" s="40" t="s">
        <v>359</v>
      </c>
      <c r="C289" s="41"/>
      <c r="D289" s="31"/>
      <c r="E289" s="2">
        <f>SUM(E285:E288)</f>
        <v>2</v>
      </c>
      <c r="F289" s="2">
        <f>SUM(F285:F288)</f>
        <v>2</v>
      </c>
      <c r="G289" s="2">
        <f>SUM(G285:G288)</f>
        <v>4</v>
      </c>
      <c r="H289" s="2">
        <f>SUM(H285:H288)</f>
        <v>2</v>
      </c>
      <c r="I289" s="13"/>
      <c r="J289" s="2">
        <f>SUM(J285:J288)</f>
        <v>4</v>
      </c>
      <c r="K289" s="14"/>
      <c r="L289" s="14">
        <f>SUM(L285:L288)</f>
        <v>0</v>
      </c>
      <c r="M289" s="14">
        <f>SUM(M285:M288)</f>
        <v>77</v>
      </c>
      <c r="N289" s="14">
        <f>SUM(N285:N288)</f>
        <v>0</v>
      </c>
      <c r="O289" s="14">
        <f>SUM(O285:O288)</f>
        <v>77</v>
      </c>
    </row>
    <row r="290" spans="1:15" s="36" customFormat="1" ht="15.75" collapsed="1">
      <c r="A290" s="29" t="s">
        <v>420</v>
      </c>
      <c r="B290" s="38" t="s">
        <v>139</v>
      </c>
      <c r="C290" s="39" t="s">
        <v>101</v>
      </c>
      <c r="D290" s="26"/>
      <c r="E290" s="28">
        <f>E299</f>
        <v>31</v>
      </c>
      <c r="F290" s="28">
        <f>F299</f>
        <v>31</v>
      </c>
      <c r="G290" s="28">
        <f>G299</f>
        <v>33</v>
      </c>
      <c r="H290" s="28">
        <f>H299</f>
        <v>2</v>
      </c>
      <c r="I290" s="27" t="s">
        <v>103</v>
      </c>
      <c r="J290" s="28">
        <f>J299</f>
        <v>33</v>
      </c>
      <c r="K290" s="30"/>
      <c r="L290" s="30">
        <f>L299</f>
        <v>0</v>
      </c>
      <c r="M290" s="30">
        <f>M299</f>
        <v>539</v>
      </c>
      <c r="N290" s="30">
        <f>N299</f>
        <v>0</v>
      </c>
      <c r="O290" s="30">
        <f>O299</f>
        <v>539</v>
      </c>
    </row>
    <row r="291" spans="1:15" s="36" customFormat="1" ht="15.75" hidden="1" outlineLevel="1">
      <c r="A291" s="11"/>
      <c r="B291" s="40"/>
      <c r="C291" s="41"/>
      <c r="D291" s="46" t="s">
        <v>106</v>
      </c>
      <c r="E291" s="2">
        <v>0</v>
      </c>
      <c r="F291" s="2">
        <v>0</v>
      </c>
      <c r="G291" s="2">
        <v>1</v>
      </c>
      <c r="H291" s="2">
        <v>1</v>
      </c>
      <c r="I291" s="13" t="s">
        <v>47</v>
      </c>
      <c r="J291" s="2">
        <v>1</v>
      </c>
      <c r="K291" s="47">
        <v>19</v>
      </c>
      <c r="L291" s="14"/>
      <c r="M291" s="47">
        <v>19</v>
      </c>
      <c r="N291" s="14"/>
      <c r="O291" s="47">
        <v>19</v>
      </c>
    </row>
    <row r="292" spans="1:15" s="36" customFormat="1" ht="15.75" hidden="1" outlineLevel="1">
      <c r="A292" s="11"/>
      <c r="B292" s="40"/>
      <c r="C292" s="41"/>
      <c r="D292" s="46" t="s">
        <v>107</v>
      </c>
      <c r="E292" s="2">
        <v>0</v>
      </c>
      <c r="F292" s="2">
        <v>0</v>
      </c>
      <c r="G292" s="2">
        <v>1</v>
      </c>
      <c r="H292" s="2">
        <v>1</v>
      </c>
      <c r="I292" s="13" t="s">
        <v>47</v>
      </c>
      <c r="J292" s="2">
        <v>1</v>
      </c>
      <c r="K292" s="47">
        <v>3</v>
      </c>
      <c r="L292" s="14"/>
      <c r="M292" s="47">
        <v>3</v>
      </c>
      <c r="N292" s="14"/>
      <c r="O292" s="47">
        <v>3</v>
      </c>
    </row>
    <row r="293" spans="1:15" s="36" customFormat="1" ht="15.75" hidden="1" outlineLevel="1">
      <c r="A293" s="11"/>
      <c r="B293" s="31"/>
      <c r="C293" s="41"/>
      <c r="D293" s="31" t="s">
        <v>104</v>
      </c>
      <c r="E293" s="2">
        <v>26</v>
      </c>
      <c r="F293" s="2">
        <v>26</v>
      </c>
      <c r="G293" s="2">
        <v>26</v>
      </c>
      <c r="H293" s="2">
        <v>0</v>
      </c>
      <c r="I293" s="13" t="s">
        <v>105</v>
      </c>
      <c r="J293" s="2">
        <v>26</v>
      </c>
      <c r="K293" s="14">
        <v>2</v>
      </c>
      <c r="L293" s="14"/>
      <c r="M293" s="14">
        <v>52</v>
      </c>
      <c r="N293" s="14"/>
      <c r="O293" s="14">
        <v>52</v>
      </c>
    </row>
    <row r="294" spans="1:15" s="36" customFormat="1" ht="15.75" hidden="1" outlineLevel="1">
      <c r="A294" s="11"/>
      <c r="B294" s="40"/>
      <c r="C294" s="41"/>
      <c r="D294" s="31" t="s">
        <v>130</v>
      </c>
      <c r="E294" s="2">
        <v>1</v>
      </c>
      <c r="F294" s="2">
        <v>1</v>
      </c>
      <c r="G294" s="2">
        <v>1</v>
      </c>
      <c r="H294" s="2">
        <v>0</v>
      </c>
      <c r="I294" s="13" t="s">
        <v>39</v>
      </c>
      <c r="J294" s="2">
        <v>1</v>
      </c>
      <c r="K294" s="14">
        <v>290</v>
      </c>
      <c r="L294" s="14"/>
      <c r="M294" s="14">
        <v>290</v>
      </c>
      <c r="N294" s="14"/>
      <c r="O294" s="14">
        <v>290</v>
      </c>
    </row>
    <row r="295" spans="1:15" s="36" customFormat="1" ht="15.75" hidden="1" outlineLevel="1">
      <c r="A295" s="11"/>
      <c r="B295" s="40"/>
      <c r="C295" s="41"/>
      <c r="D295" s="31" t="s">
        <v>117</v>
      </c>
      <c r="E295" s="2">
        <v>1</v>
      </c>
      <c r="F295" s="2">
        <v>1</v>
      </c>
      <c r="G295" s="2">
        <v>1</v>
      </c>
      <c r="H295" s="2">
        <v>0</v>
      </c>
      <c r="I295" s="13" t="s">
        <v>39</v>
      </c>
      <c r="J295" s="2">
        <v>1</v>
      </c>
      <c r="K295" s="14">
        <v>60</v>
      </c>
      <c r="L295" s="14"/>
      <c r="M295" s="14">
        <v>60</v>
      </c>
      <c r="N295" s="14"/>
      <c r="O295" s="14">
        <v>60</v>
      </c>
    </row>
    <row r="296" spans="1:15" s="36" customFormat="1" ht="15.75" hidden="1" outlineLevel="1">
      <c r="A296" s="11"/>
      <c r="B296" s="40"/>
      <c r="C296" s="41"/>
      <c r="D296" s="31" t="s">
        <v>118</v>
      </c>
      <c r="E296" s="2">
        <v>1</v>
      </c>
      <c r="F296" s="2">
        <v>1</v>
      </c>
      <c r="G296" s="2">
        <v>1</v>
      </c>
      <c r="H296" s="2">
        <v>0</v>
      </c>
      <c r="I296" s="13" t="s">
        <v>39</v>
      </c>
      <c r="J296" s="2">
        <v>1</v>
      </c>
      <c r="K296" s="14">
        <v>60</v>
      </c>
      <c r="L296" s="14"/>
      <c r="M296" s="14">
        <v>60</v>
      </c>
      <c r="N296" s="14"/>
      <c r="O296" s="14">
        <v>60</v>
      </c>
    </row>
    <row r="297" spans="1:15" s="36" customFormat="1" ht="15.75" hidden="1" outlineLevel="1">
      <c r="A297" s="11"/>
      <c r="B297" s="40"/>
      <c r="C297" s="41"/>
      <c r="D297" s="31" t="s">
        <v>108</v>
      </c>
      <c r="E297" s="2">
        <v>1</v>
      </c>
      <c r="F297" s="2">
        <v>1</v>
      </c>
      <c r="G297" s="2">
        <v>1</v>
      </c>
      <c r="H297" s="2">
        <v>0</v>
      </c>
      <c r="I297" s="13" t="s">
        <v>39</v>
      </c>
      <c r="J297" s="2">
        <v>1</v>
      </c>
      <c r="K297" s="14">
        <v>40</v>
      </c>
      <c r="L297" s="14"/>
      <c r="M297" s="14">
        <v>40</v>
      </c>
      <c r="N297" s="14"/>
      <c r="O297" s="14">
        <v>40</v>
      </c>
    </row>
    <row r="298" spans="1:15" s="36" customFormat="1" ht="15.75" hidden="1" outlineLevel="1">
      <c r="A298" s="11"/>
      <c r="B298" s="40"/>
      <c r="C298" s="41"/>
      <c r="D298" s="31" t="s">
        <v>43</v>
      </c>
      <c r="E298" s="2">
        <v>1</v>
      </c>
      <c r="F298" s="2">
        <v>1</v>
      </c>
      <c r="G298" s="2">
        <v>1</v>
      </c>
      <c r="H298" s="2">
        <v>0</v>
      </c>
      <c r="I298" s="13" t="s">
        <v>39</v>
      </c>
      <c r="J298" s="2">
        <v>1</v>
      </c>
      <c r="K298" s="14">
        <v>15</v>
      </c>
      <c r="L298" s="14"/>
      <c r="M298" s="14">
        <v>15</v>
      </c>
      <c r="N298" s="14"/>
      <c r="O298" s="14">
        <v>15</v>
      </c>
    </row>
    <row r="299" spans="1:15" s="36" customFormat="1" ht="15.75" hidden="1" outlineLevel="1">
      <c r="A299" s="11"/>
      <c r="B299" s="40" t="s">
        <v>359</v>
      </c>
      <c r="C299" s="41"/>
      <c r="D299" s="31"/>
      <c r="E299" s="2">
        <f>SUM(E291:E298)</f>
        <v>31</v>
      </c>
      <c r="F299" s="2">
        <f>SUM(F291:F298)</f>
        <v>31</v>
      </c>
      <c r="G299" s="2">
        <f>SUM(G291:G298)</f>
        <v>33</v>
      </c>
      <c r="H299" s="2">
        <f>SUM(H291:H298)</f>
        <v>2</v>
      </c>
      <c r="I299" s="13"/>
      <c r="J299" s="2">
        <f>SUM(J291:J298)</f>
        <v>33</v>
      </c>
      <c r="K299" s="14"/>
      <c r="L299" s="14">
        <f>SUM(L291:L298)</f>
        <v>0</v>
      </c>
      <c r="M299" s="14">
        <f>SUM(M291:M298)</f>
        <v>539</v>
      </c>
      <c r="N299" s="14">
        <f>SUM(N291:N298)</f>
        <v>0</v>
      </c>
      <c r="O299" s="14">
        <f>SUM(O291:O298)</f>
        <v>539</v>
      </c>
    </row>
    <row r="300" spans="1:15" s="36" customFormat="1" ht="30.75" collapsed="1">
      <c r="A300" s="29" t="s">
        <v>421</v>
      </c>
      <c r="B300" s="26" t="s">
        <v>140</v>
      </c>
      <c r="C300" s="39" t="s">
        <v>101</v>
      </c>
      <c r="D300" s="26"/>
      <c r="E300" s="28">
        <f>E304</f>
        <v>1</v>
      </c>
      <c r="F300" s="28">
        <f>F304</f>
        <v>1</v>
      </c>
      <c r="G300" s="28">
        <f>G304</f>
        <v>3</v>
      </c>
      <c r="H300" s="28">
        <f>H304</f>
        <v>2</v>
      </c>
      <c r="I300" s="27" t="s">
        <v>103</v>
      </c>
      <c r="J300" s="28">
        <f>J304</f>
        <v>3</v>
      </c>
      <c r="K300" s="30"/>
      <c r="L300" s="30">
        <f>L304</f>
        <v>0</v>
      </c>
      <c r="M300" s="30">
        <f>M304</f>
        <v>312</v>
      </c>
      <c r="N300" s="30">
        <f>N304</f>
        <v>0</v>
      </c>
      <c r="O300" s="30">
        <f>O304</f>
        <v>312</v>
      </c>
    </row>
    <row r="301" spans="1:15" s="36" customFormat="1" ht="15.75" hidden="1" outlineLevel="1">
      <c r="A301" s="11"/>
      <c r="B301" s="40"/>
      <c r="C301" s="41"/>
      <c r="D301" s="46" t="s">
        <v>106</v>
      </c>
      <c r="E301" s="2">
        <v>0</v>
      </c>
      <c r="F301" s="2">
        <v>0</v>
      </c>
      <c r="G301" s="2">
        <v>1</v>
      </c>
      <c r="H301" s="2">
        <v>1</v>
      </c>
      <c r="I301" s="13" t="s">
        <v>47</v>
      </c>
      <c r="J301" s="2">
        <v>1</v>
      </c>
      <c r="K301" s="47">
        <v>19</v>
      </c>
      <c r="L301" s="14"/>
      <c r="M301" s="47">
        <v>19</v>
      </c>
      <c r="N301" s="14"/>
      <c r="O301" s="47">
        <v>19</v>
      </c>
    </row>
    <row r="302" spans="1:15" s="36" customFormat="1" ht="15.75" hidden="1" outlineLevel="1">
      <c r="A302" s="11"/>
      <c r="B302" s="40"/>
      <c r="C302" s="41"/>
      <c r="D302" s="31" t="s">
        <v>130</v>
      </c>
      <c r="E302" s="2">
        <v>1</v>
      </c>
      <c r="F302" s="2">
        <v>1</v>
      </c>
      <c r="G302" s="2">
        <v>1</v>
      </c>
      <c r="H302" s="2">
        <v>0</v>
      </c>
      <c r="I302" s="13" t="s">
        <v>39</v>
      </c>
      <c r="J302" s="2">
        <v>1</v>
      </c>
      <c r="K302" s="14">
        <v>290</v>
      </c>
      <c r="L302" s="14"/>
      <c r="M302" s="14">
        <v>290</v>
      </c>
      <c r="N302" s="14"/>
      <c r="O302" s="14">
        <v>290</v>
      </c>
    </row>
    <row r="303" spans="1:15" s="36" customFormat="1" ht="15.75" hidden="1" outlineLevel="1">
      <c r="A303" s="11"/>
      <c r="B303" s="40"/>
      <c r="C303" s="41"/>
      <c r="D303" s="46" t="s">
        <v>107</v>
      </c>
      <c r="E303" s="2">
        <v>0</v>
      </c>
      <c r="F303" s="2">
        <v>0</v>
      </c>
      <c r="G303" s="2">
        <v>1</v>
      </c>
      <c r="H303" s="2">
        <v>1</v>
      </c>
      <c r="I303" s="13" t="s">
        <v>47</v>
      </c>
      <c r="J303" s="2">
        <v>1</v>
      </c>
      <c r="K303" s="47">
        <v>3</v>
      </c>
      <c r="L303" s="14"/>
      <c r="M303" s="47">
        <v>3</v>
      </c>
      <c r="N303" s="14"/>
      <c r="O303" s="47">
        <v>3</v>
      </c>
    </row>
    <row r="304" spans="1:15" s="36" customFormat="1" ht="15.75" hidden="1" outlineLevel="1">
      <c r="A304" s="11"/>
      <c r="B304" s="40" t="s">
        <v>359</v>
      </c>
      <c r="C304" s="41"/>
      <c r="D304" s="31"/>
      <c r="E304" s="2">
        <f>SUM(E301:E303)</f>
        <v>1</v>
      </c>
      <c r="F304" s="2">
        <f>SUM(F301:F303)</f>
        <v>1</v>
      </c>
      <c r="G304" s="2">
        <f>SUM(G301:G303)</f>
        <v>3</v>
      </c>
      <c r="H304" s="2">
        <f>SUM(H301:H303)</f>
        <v>2</v>
      </c>
      <c r="I304" s="13"/>
      <c r="J304" s="2">
        <f>SUM(J301:J303)</f>
        <v>3</v>
      </c>
      <c r="K304" s="14"/>
      <c r="L304" s="14">
        <f>SUM(L301:L303)</f>
        <v>0</v>
      </c>
      <c r="M304" s="14">
        <f>SUM(M301:M303)</f>
        <v>312</v>
      </c>
      <c r="N304" s="14">
        <f>SUM(N301:N303)</f>
        <v>0</v>
      </c>
      <c r="O304" s="14">
        <f>SUM(O301:O303)</f>
        <v>312</v>
      </c>
    </row>
    <row r="305" spans="1:15" s="36" customFormat="1" ht="30.75" collapsed="1">
      <c r="A305" s="29" t="s">
        <v>422</v>
      </c>
      <c r="B305" s="26" t="s">
        <v>141</v>
      </c>
      <c r="C305" s="39" t="s">
        <v>101</v>
      </c>
      <c r="D305" s="26"/>
      <c r="E305" s="28">
        <f>E311</f>
        <v>16</v>
      </c>
      <c r="F305" s="28">
        <f>F311</f>
        <v>16</v>
      </c>
      <c r="G305" s="28">
        <f>G311</f>
        <v>18</v>
      </c>
      <c r="H305" s="28">
        <f>H311</f>
        <v>2</v>
      </c>
      <c r="I305" s="27" t="s">
        <v>103</v>
      </c>
      <c r="J305" s="28">
        <f>J311</f>
        <v>18</v>
      </c>
      <c r="K305" s="30"/>
      <c r="L305" s="30">
        <f>L311</f>
        <v>0</v>
      </c>
      <c r="M305" s="30">
        <f>M311</f>
        <v>178</v>
      </c>
      <c r="N305" s="30">
        <f>N311</f>
        <v>0</v>
      </c>
      <c r="O305" s="30">
        <f>O311</f>
        <v>178</v>
      </c>
    </row>
    <row r="306" spans="1:15" s="36" customFormat="1" ht="15.75" hidden="1" outlineLevel="1">
      <c r="A306" s="11"/>
      <c r="B306" s="40"/>
      <c r="C306" s="41"/>
      <c r="D306" s="46" t="s">
        <v>106</v>
      </c>
      <c r="E306" s="2">
        <v>0</v>
      </c>
      <c r="F306" s="2">
        <v>0</v>
      </c>
      <c r="G306" s="2">
        <v>1</v>
      </c>
      <c r="H306" s="2">
        <v>1</v>
      </c>
      <c r="I306" s="13" t="s">
        <v>47</v>
      </c>
      <c r="J306" s="2">
        <v>1</v>
      </c>
      <c r="K306" s="47">
        <v>19</v>
      </c>
      <c r="L306" s="14"/>
      <c r="M306" s="47">
        <v>19</v>
      </c>
      <c r="N306" s="14"/>
      <c r="O306" s="47">
        <v>19</v>
      </c>
    </row>
    <row r="307" spans="1:15" s="36" customFormat="1" ht="15.75" hidden="1" outlineLevel="1">
      <c r="A307" s="11"/>
      <c r="B307" s="40"/>
      <c r="C307" s="41"/>
      <c r="D307" s="46" t="s">
        <v>107</v>
      </c>
      <c r="E307" s="2">
        <v>0</v>
      </c>
      <c r="F307" s="2">
        <v>0</v>
      </c>
      <c r="G307" s="2">
        <v>1</v>
      </c>
      <c r="H307" s="2">
        <v>1</v>
      </c>
      <c r="I307" s="13" t="s">
        <v>47</v>
      </c>
      <c r="J307" s="2">
        <v>1</v>
      </c>
      <c r="K307" s="47">
        <v>3</v>
      </c>
      <c r="L307" s="14"/>
      <c r="M307" s="47">
        <v>3</v>
      </c>
      <c r="N307" s="14"/>
      <c r="O307" s="47">
        <v>3</v>
      </c>
    </row>
    <row r="308" spans="1:15" s="36" customFormat="1" ht="15.75" hidden="1" outlineLevel="1">
      <c r="A308" s="11"/>
      <c r="B308" s="40"/>
      <c r="C308" s="41"/>
      <c r="D308" s="31" t="s">
        <v>104</v>
      </c>
      <c r="E308" s="2">
        <v>13</v>
      </c>
      <c r="F308" s="2">
        <v>13</v>
      </c>
      <c r="G308" s="2">
        <v>13</v>
      </c>
      <c r="H308" s="2">
        <v>0</v>
      </c>
      <c r="I308" s="13" t="s">
        <v>116</v>
      </c>
      <c r="J308" s="2">
        <v>13</v>
      </c>
      <c r="K308" s="14">
        <v>2</v>
      </c>
      <c r="L308" s="14"/>
      <c r="M308" s="14">
        <v>26</v>
      </c>
      <c r="N308" s="14"/>
      <c r="O308" s="14">
        <v>26</v>
      </c>
    </row>
    <row r="309" spans="1:15" s="36" customFormat="1" ht="15.75" hidden="1" outlineLevel="1">
      <c r="A309" s="11"/>
      <c r="B309" s="40"/>
      <c r="C309" s="41"/>
      <c r="D309" s="31" t="s">
        <v>142</v>
      </c>
      <c r="E309" s="2">
        <v>1</v>
      </c>
      <c r="F309" s="2">
        <v>1</v>
      </c>
      <c r="G309" s="2">
        <v>1</v>
      </c>
      <c r="H309" s="2">
        <v>0</v>
      </c>
      <c r="I309" s="13" t="s">
        <v>39</v>
      </c>
      <c r="J309" s="2">
        <v>1</v>
      </c>
      <c r="K309" s="14">
        <v>50</v>
      </c>
      <c r="L309" s="14"/>
      <c r="M309" s="14">
        <v>50</v>
      </c>
      <c r="N309" s="14"/>
      <c r="O309" s="14">
        <v>50</v>
      </c>
    </row>
    <row r="310" spans="1:15" s="36" customFormat="1" ht="15.75" hidden="1" outlineLevel="1">
      <c r="A310" s="11"/>
      <c r="B310" s="40"/>
      <c r="C310" s="41"/>
      <c r="D310" s="31" t="s">
        <v>108</v>
      </c>
      <c r="E310" s="2">
        <v>2</v>
      </c>
      <c r="F310" s="2">
        <v>2</v>
      </c>
      <c r="G310" s="2">
        <v>2</v>
      </c>
      <c r="H310" s="2">
        <v>0</v>
      </c>
      <c r="I310" s="13" t="s">
        <v>39</v>
      </c>
      <c r="J310" s="2">
        <v>2</v>
      </c>
      <c r="K310" s="14">
        <v>80</v>
      </c>
      <c r="L310" s="14"/>
      <c r="M310" s="14">
        <v>80</v>
      </c>
      <c r="N310" s="14"/>
      <c r="O310" s="14">
        <v>80</v>
      </c>
    </row>
    <row r="311" spans="1:15" s="36" customFormat="1" ht="15.75" hidden="1" outlineLevel="1">
      <c r="A311" s="11"/>
      <c r="B311" s="40" t="s">
        <v>359</v>
      </c>
      <c r="C311" s="41"/>
      <c r="D311" s="31"/>
      <c r="E311" s="2">
        <f>SUM(E306:E310)</f>
        <v>16</v>
      </c>
      <c r="F311" s="2">
        <f>SUM(F306:F310)</f>
        <v>16</v>
      </c>
      <c r="G311" s="2">
        <f>SUM(G306:G310)</f>
        <v>18</v>
      </c>
      <c r="H311" s="2">
        <f>SUM(H306:H310)</f>
        <v>2</v>
      </c>
      <c r="I311" s="13"/>
      <c r="J311" s="2">
        <f>SUM(J306:J310)</f>
        <v>18</v>
      </c>
      <c r="K311" s="14"/>
      <c r="L311" s="14">
        <f>SUM(L306:L310)</f>
        <v>0</v>
      </c>
      <c r="M311" s="14">
        <f>SUM(M306:M310)</f>
        <v>178</v>
      </c>
      <c r="N311" s="14">
        <f>SUM(N306:N310)</f>
        <v>0</v>
      </c>
      <c r="O311" s="14">
        <f>SUM(O306:O310)</f>
        <v>178</v>
      </c>
    </row>
    <row r="312" spans="1:15" s="36" customFormat="1" ht="15.75" collapsed="1">
      <c r="A312" s="29" t="s">
        <v>423</v>
      </c>
      <c r="B312" s="38" t="s">
        <v>143</v>
      </c>
      <c r="C312" s="39" t="s">
        <v>101</v>
      </c>
      <c r="D312" s="26"/>
      <c r="E312" s="28">
        <f>E314+E320</f>
        <v>15</v>
      </c>
      <c r="F312" s="28">
        <f>F314+F320</f>
        <v>15</v>
      </c>
      <c r="G312" s="28">
        <f>G314+G320</f>
        <v>18</v>
      </c>
      <c r="H312" s="28">
        <f>H314+H320</f>
        <v>3</v>
      </c>
      <c r="I312" s="27" t="s">
        <v>103</v>
      </c>
      <c r="J312" s="28">
        <f>J314+J320</f>
        <v>18</v>
      </c>
      <c r="K312" s="30"/>
      <c r="L312" s="30">
        <f>L314+L320</f>
        <v>0</v>
      </c>
      <c r="M312" s="30">
        <f>M314+M320</f>
        <v>613</v>
      </c>
      <c r="N312" s="30">
        <f>N314+N320</f>
        <v>0</v>
      </c>
      <c r="O312" s="30">
        <f>O314+O320</f>
        <v>613</v>
      </c>
    </row>
    <row r="313" spans="1:240" s="4" customFormat="1" ht="75.75" hidden="1" outlineLevel="1">
      <c r="A313" s="11"/>
      <c r="B313" s="40"/>
      <c r="C313" s="41"/>
      <c r="D313" s="31" t="s">
        <v>144</v>
      </c>
      <c r="E313" s="2">
        <v>0</v>
      </c>
      <c r="F313" s="2">
        <v>0</v>
      </c>
      <c r="G313" s="2">
        <v>1</v>
      </c>
      <c r="H313" s="2">
        <v>1</v>
      </c>
      <c r="I313" s="126" t="s">
        <v>365</v>
      </c>
      <c r="J313" s="2">
        <v>1</v>
      </c>
      <c r="K313" s="14">
        <v>430</v>
      </c>
      <c r="L313" s="14"/>
      <c r="M313" s="14">
        <v>430</v>
      </c>
      <c r="N313" s="14"/>
      <c r="O313" s="14">
        <v>430</v>
      </c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DT313" s="48"/>
      <c r="DU313" s="48"/>
      <c r="DV313" s="48"/>
      <c r="DW313" s="48"/>
      <c r="DX313" s="48"/>
      <c r="DY313" s="48"/>
      <c r="DZ313" s="48"/>
      <c r="EA313" s="48"/>
      <c r="EB313" s="48"/>
      <c r="EC313" s="48"/>
      <c r="ED313" s="48"/>
      <c r="EE313" s="48"/>
      <c r="EF313" s="48"/>
      <c r="EG313" s="48"/>
      <c r="EH313" s="48"/>
      <c r="EI313" s="48"/>
      <c r="EJ313" s="48"/>
      <c r="EK313" s="48"/>
      <c r="EL313" s="48"/>
      <c r="EM313" s="48"/>
      <c r="EN313" s="48"/>
      <c r="EO313" s="48"/>
      <c r="EP313" s="48"/>
      <c r="EQ313" s="48"/>
      <c r="ER313" s="48"/>
      <c r="ES313" s="48"/>
      <c r="ET313" s="48"/>
      <c r="EU313" s="48"/>
      <c r="EV313" s="48"/>
      <c r="EW313" s="48"/>
      <c r="EX313" s="48"/>
      <c r="EY313" s="48"/>
      <c r="EZ313" s="48"/>
      <c r="FA313" s="48"/>
      <c r="FB313" s="48"/>
      <c r="FC313" s="48"/>
      <c r="FD313" s="48"/>
      <c r="FE313" s="48"/>
      <c r="FF313" s="48"/>
      <c r="FG313" s="48"/>
      <c r="FH313" s="48"/>
      <c r="FI313" s="48"/>
      <c r="FJ313" s="48"/>
      <c r="FK313" s="48"/>
      <c r="FL313" s="48"/>
      <c r="FM313" s="48"/>
      <c r="FN313" s="48"/>
      <c r="FO313" s="48"/>
      <c r="FP313" s="48"/>
      <c r="FQ313" s="48"/>
      <c r="FR313" s="48"/>
      <c r="FS313" s="48"/>
      <c r="FT313" s="48"/>
      <c r="FU313" s="48"/>
      <c r="FV313" s="48"/>
      <c r="FW313" s="48"/>
      <c r="FX313" s="48"/>
      <c r="FY313" s="48"/>
      <c r="FZ313" s="48"/>
      <c r="GA313" s="48"/>
      <c r="GB313" s="48"/>
      <c r="GC313" s="48"/>
      <c r="GD313" s="48"/>
      <c r="GE313" s="48"/>
      <c r="GF313" s="48"/>
      <c r="GG313" s="48"/>
      <c r="GH313" s="48"/>
      <c r="GI313" s="48"/>
      <c r="GJ313" s="48"/>
      <c r="GK313" s="48"/>
      <c r="GL313" s="48"/>
      <c r="GM313" s="48"/>
      <c r="GN313" s="48"/>
      <c r="GO313" s="48"/>
      <c r="GP313" s="48"/>
      <c r="GQ313" s="48"/>
      <c r="GR313" s="48"/>
      <c r="GS313" s="48"/>
      <c r="GT313" s="48"/>
      <c r="GU313" s="48"/>
      <c r="GV313" s="48"/>
      <c r="GW313" s="48"/>
      <c r="GX313" s="48"/>
      <c r="GY313" s="48"/>
      <c r="GZ313" s="48"/>
      <c r="HA313" s="48"/>
      <c r="HB313" s="48"/>
      <c r="HC313" s="48"/>
      <c r="HD313" s="48"/>
      <c r="HE313" s="48"/>
      <c r="HF313" s="48"/>
      <c r="HG313" s="48"/>
      <c r="HH313" s="48"/>
      <c r="HI313" s="48"/>
      <c r="HJ313" s="48"/>
      <c r="HK313" s="48"/>
      <c r="HL313" s="48"/>
      <c r="HM313" s="48"/>
      <c r="HN313" s="48"/>
      <c r="HO313" s="48"/>
      <c r="HP313" s="48"/>
      <c r="HQ313" s="48"/>
      <c r="HR313" s="48"/>
      <c r="HS313" s="48"/>
      <c r="HT313" s="48"/>
      <c r="HU313" s="48"/>
      <c r="HV313" s="48"/>
      <c r="HW313" s="48"/>
      <c r="HX313" s="48"/>
      <c r="HY313" s="48"/>
      <c r="HZ313" s="48"/>
      <c r="IA313" s="48"/>
      <c r="IB313" s="48"/>
      <c r="IC313" s="48"/>
      <c r="ID313" s="48"/>
      <c r="IE313" s="48"/>
      <c r="IF313" s="48"/>
    </row>
    <row r="314" spans="1:240" s="3" customFormat="1" ht="15.75" hidden="1" outlineLevel="1">
      <c r="A314" s="11"/>
      <c r="B314" s="40"/>
      <c r="C314" s="41"/>
      <c r="D314" s="31"/>
      <c r="E314" s="2">
        <f>SUM(E313:E313)</f>
        <v>0</v>
      </c>
      <c r="F314" s="2">
        <f>SUM(F313:F313)</f>
        <v>0</v>
      </c>
      <c r="G314" s="2">
        <f>SUM(G313:G313)</f>
        <v>1</v>
      </c>
      <c r="H314" s="2">
        <f>SUM(H313:H313)</f>
        <v>1</v>
      </c>
      <c r="I314" s="13"/>
      <c r="J314" s="2">
        <f>SUM(J313:J313)</f>
        <v>1</v>
      </c>
      <c r="K314" s="14"/>
      <c r="L314" s="14">
        <f>SUM(L313:L313)</f>
        <v>0</v>
      </c>
      <c r="M314" s="14">
        <f>SUM(M313:M313)</f>
        <v>430</v>
      </c>
      <c r="N314" s="14">
        <f>SUM(N313:N313)</f>
        <v>0</v>
      </c>
      <c r="O314" s="14">
        <f>SUM(O313:O313)</f>
        <v>430</v>
      </c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DT314" s="48"/>
      <c r="DU314" s="48"/>
      <c r="DV314" s="48"/>
      <c r="DW314" s="48"/>
      <c r="DX314" s="48"/>
      <c r="DY314" s="48"/>
      <c r="DZ314" s="48"/>
      <c r="EA314" s="48"/>
      <c r="EB314" s="48"/>
      <c r="EC314" s="48"/>
      <c r="ED314" s="48"/>
      <c r="EE314" s="48"/>
      <c r="EF314" s="48"/>
      <c r="EG314" s="48"/>
      <c r="EH314" s="48"/>
      <c r="EI314" s="48"/>
      <c r="EJ314" s="48"/>
      <c r="EK314" s="48"/>
      <c r="EL314" s="48"/>
      <c r="EM314" s="48"/>
      <c r="EN314" s="48"/>
      <c r="EO314" s="48"/>
      <c r="EP314" s="48"/>
      <c r="EQ314" s="48"/>
      <c r="ER314" s="48"/>
      <c r="ES314" s="48"/>
      <c r="ET314" s="48"/>
      <c r="EU314" s="48"/>
      <c r="EV314" s="48"/>
      <c r="EW314" s="48"/>
      <c r="EX314" s="48"/>
      <c r="EY314" s="48"/>
      <c r="EZ314" s="48"/>
      <c r="FA314" s="48"/>
      <c r="FB314" s="48"/>
      <c r="FC314" s="48"/>
      <c r="FD314" s="48"/>
      <c r="FE314" s="48"/>
      <c r="FF314" s="48"/>
      <c r="FG314" s="48"/>
      <c r="FH314" s="48"/>
      <c r="FI314" s="48"/>
      <c r="FJ314" s="48"/>
      <c r="FK314" s="48"/>
      <c r="FL314" s="48"/>
      <c r="FM314" s="48"/>
      <c r="FN314" s="48"/>
      <c r="FO314" s="48"/>
      <c r="FP314" s="48"/>
      <c r="FQ314" s="48"/>
      <c r="FR314" s="48"/>
      <c r="FS314" s="48"/>
      <c r="FT314" s="48"/>
      <c r="FU314" s="48"/>
      <c r="FV314" s="48"/>
      <c r="FW314" s="48"/>
      <c r="FX314" s="48"/>
      <c r="FY314" s="48"/>
      <c r="FZ314" s="48"/>
      <c r="GA314" s="48"/>
      <c r="GB314" s="48"/>
      <c r="GC314" s="48"/>
      <c r="GD314" s="48"/>
      <c r="GE314" s="48"/>
      <c r="GF314" s="48"/>
      <c r="GG314" s="48"/>
      <c r="GH314" s="48"/>
      <c r="GI314" s="48"/>
      <c r="GJ314" s="48"/>
      <c r="GK314" s="48"/>
      <c r="GL314" s="48"/>
      <c r="GM314" s="48"/>
      <c r="GN314" s="48"/>
      <c r="GO314" s="48"/>
      <c r="GP314" s="48"/>
      <c r="GQ314" s="48"/>
      <c r="GR314" s="48"/>
      <c r="GS314" s="48"/>
      <c r="GT314" s="48"/>
      <c r="GU314" s="48"/>
      <c r="GV314" s="48"/>
      <c r="GW314" s="48"/>
      <c r="GX314" s="48"/>
      <c r="GY314" s="48"/>
      <c r="GZ314" s="48"/>
      <c r="HA314" s="48"/>
      <c r="HB314" s="48"/>
      <c r="HC314" s="48"/>
      <c r="HD314" s="48"/>
      <c r="HE314" s="48"/>
      <c r="HF314" s="48"/>
      <c r="HG314" s="48"/>
      <c r="HH314" s="48"/>
      <c r="HI314" s="48"/>
      <c r="HJ314" s="48"/>
      <c r="HK314" s="48"/>
      <c r="HL314" s="48"/>
      <c r="HM314" s="48"/>
      <c r="HN314" s="48"/>
      <c r="HO314" s="48"/>
      <c r="HP314" s="48"/>
      <c r="HQ314" s="48"/>
      <c r="HR314" s="48"/>
      <c r="HS314" s="48"/>
      <c r="HT314" s="48"/>
      <c r="HU314" s="48"/>
      <c r="HV314" s="48"/>
      <c r="HW314" s="48"/>
      <c r="HX314" s="48"/>
      <c r="HY314" s="48"/>
      <c r="HZ314" s="48"/>
      <c r="IA314" s="48"/>
      <c r="IB314" s="48"/>
      <c r="IC314" s="48"/>
      <c r="ID314" s="48"/>
      <c r="IE314" s="48"/>
      <c r="IF314" s="48"/>
    </row>
    <row r="315" spans="1:240" s="3" customFormat="1" ht="15.75" hidden="1" outlineLevel="1">
      <c r="A315" s="11"/>
      <c r="B315" s="40"/>
      <c r="C315" s="41"/>
      <c r="D315" s="46" t="s">
        <v>106</v>
      </c>
      <c r="E315" s="2">
        <v>0</v>
      </c>
      <c r="F315" s="2">
        <v>0</v>
      </c>
      <c r="G315" s="2">
        <v>1</v>
      </c>
      <c r="H315" s="2">
        <v>1</v>
      </c>
      <c r="I315" s="13" t="s">
        <v>47</v>
      </c>
      <c r="J315" s="2">
        <v>1</v>
      </c>
      <c r="K315" s="47">
        <v>19</v>
      </c>
      <c r="L315" s="14"/>
      <c r="M315" s="47">
        <v>19</v>
      </c>
      <c r="N315" s="14"/>
      <c r="O315" s="47">
        <v>19</v>
      </c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  <c r="EB315" s="48"/>
      <c r="EC315" s="48"/>
      <c r="ED315" s="48"/>
      <c r="EE315" s="48"/>
      <c r="EF315" s="48"/>
      <c r="EG315" s="48"/>
      <c r="EH315" s="48"/>
      <c r="EI315" s="48"/>
      <c r="EJ315" s="48"/>
      <c r="EK315" s="48"/>
      <c r="EL315" s="48"/>
      <c r="EM315" s="48"/>
      <c r="EN315" s="48"/>
      <c r="EO315" s="48"/>
      <c r="EP315" s="48"/>
      <c r="EQ315" s="48"/>
      <c r="ER315" s="48"/>
      <c r="ES315" s="48"/>
      <c r="ET315" s="48"/>
      <c r="EU315" s="48"/>
      <c r="EV315" s="48"/>
      <c r="EW315" s="48"/>
      <c r="EX315" s="48"/>
      <c r="EY315" s="48"/>
      <c r="EZ315" s="48"/>
      <c r="FA315" s="48"/>
      <c r="FB315" s="48"/>
      <c r="FC315" s="48"/>
      <c r="FD315" s="48"/>
      <c r="FE315" s="48"/>
      <c r="FF315" s="48"/>
      <c r="FG315" s="48"/>
      <c r="FH315" s="48"/>
      <c r="FI315" s="48"/>
      <c r="FJ315" s="48"/>
      <c r="FK315" s="48"/>
      <c r="FL315" s="48"/>
      <c r="FM315" s="48"/>
      <c r="FN315" s="48"/>
      <c r="FO315" s="48"/>
      <c r="FP315" s="48"/>
      <c r="FQ315" s="48"/>
      <c r="FR315" s="48"/>
      <c r="FS315" s="48"/>
      <c r="FT315" s="48"/>
      <c r="FU315" s="48"/>
      <c r="FV315" s="48"/>
      <c r="FW315" s="48"/>
      <c r="FX315" s="48"/>
      <c r="FY315" s="48"/>
      <c r="FZ315" s="48"/>
      <c r="GA315" s="48"/>
      <c r="GB315" s="48"/>
      <c r="GC315" s="48"/>
      <c r="GD315" s="48"/>
      <c r="GE315" s="48"/>
      <c r="GF315" s="48"/>
      <c r="GG315" s="48"/>
      <c r="GH315" s="48"/>
      <c r="GI315" s="48"/>
      <c r="GJ315" s="48"/>
      <c r="GK315" s="48"/>
      <c r="GL315" s="48"/>
      <c r="GM315" s="48"/>
      <c r="GN315" s="48"/>
      <c r="GO315" s="48"/>
      <c r="GP315" s="48"/>
      <c r="GQ315" s="48"/>
      <c r="GR315" s="48"/>
      <c r="GS315" s="48"/>
      <c r="GT315" s="48"/>
      <c r="GU315" s="48"/>
      <c r="GV315" s="48"/>
      <c r="GW315" s="48"/>
      <c r="GX315" s="48"/>
      <c r="GY315" s="48"/>
      <c r="GZ315" s="48"/>
      <c r="HA315" s="48"/>
      <c r="HB315" s="48"/>
      <c r="HC315" s="48"/>
      <c r="HD315" s="48"/>
      <c r="HE315" s="48"/>
      <c r="HF315" s="48"/>
      <c r="HG315" s="48"/>
      <c r="HH315" s="48"/>
      <c r="HI315" s="48"/>
      <c r="HJ315" s="48"/>
      <c r="HK315" s="48"/>
      <c r="HL315" s="48"/>
      <c r="HM315" s="48"/>
      <c r="HN315" s="48"/>
      <c r="HO315" s="48"/>
      <c r="HP315" s="48"/>
      <c r="HQ315" s="48"/>
      <c r="HR315" s="48"/>
      <c r="HS315" s="48"/>
      <c r="HT315" s="48"/>
      <c r="HU315" s="48"/>
      <c r="HV315" s="48"/>
      <c r="HW315" s="48"/>
      <c r="HX315" s="48"/>
      <c r="HY315" s="48"/>
      <c r="HZ315" s="48"/>
      <c r="IA315" s="48"/>
      <c r="IB315" s="48"/>
      <c r="IC315" s="48"/>
      <c r="ID315" s="48"/>
      <c r="IE315" s="48"/>
      <c r="IF315" s="48"/>
    </row>
    <row r="316" spans="1:240" s="3" customFormat="1" ht="15.75" hidden="1" outlineLevel="1">
      <c r="A316" s="11"/>
      <c r="B316" s="40"/>
      <c r="C316" s="41"/>
      <c r="D316" s="46" t="s">
        <v>107</v>
      </c>
      <c r="E316" s="2">
        <v>0</v>
      </c>
      <c r="F316" s="2">
        <v>0</v>
      </c>
      <c r="G316" s="2">
        <v>1</v>
      </c>
      <c r="H316" s="2">
        <v>1</v>
      </c>
      <c r="I316" s="13" t="s">
        <v>47</v>
      </c>
      <c r="J316" s="2">
        <v>1</v>
      </c>
      <c r="K316" s="47">
        <v>3</v>
      </c>
      <c r="L316" s="14"/>
      <c r="M316" s="47">
        <v>3</v>
      </c>
      <c r="N316" s="14"/>
      <c r="O316" s="47">
        <v>3</v>
      </c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  <c r="EB316" s="48"/>
      <c r="EC316" s="48"/>
      <c r="ED316" s="48"/>
      <c r="EE316" s="48"/>
      <c r="EF316" s="48"/>
      <c r="EG316" s="48"/>
      <c r="EH316" s="48"/>
      <c r="EI316" s="48"/>
      <c r="EJ316" s="48"/>
      <c r="EK316" s="48"/>
      <c r="EL316" s="48"/>
      <c r="EM316" s="48"/>
      <c r="EN316" s="48"/>
      <c r="EO316" s="48"/>
      <c r="EP316" s="48"/>
      <c r="EQ316" s="48"/>
      <c r="ER316" s="48"/>
      <c r="ES316" s="48"/>
      <c r="ET316" s="48"/>
      <c r="EU316" s="48"/>
      <c r="EV316" s="48"/>
      <c r="EW316" s="48"/>
      <c r="EX316" s="48"/>
      <c r="EY316" s="48"/>
      <c r="EZ316" s="48"/>
      <c r="FA316" s="48"/>
      <c r="FB316" s="48"/>
      <c r="FC316" s="48"/>
      <c r="FD316" s="48"/>
      <c r="FE316" s="48"/>
      <c r="FF316" s="48"/>
      <c r="FG316" s="48"/>
      <c r="FH316" s="48"/>
      <c r="FI316" s="48"/>
      <c r="FJ316" s="48"/>
      <c r="FK316" s="48"/>
      <c r="FL316" s="48"/>
      <c r="FM316" s="48"/>
      <c r="FN316" s="48"/>
      <c r="FO316" s="48"/>
      <c r="FP316" s="48"/>
      <c r="FQ316" s="48"/>
      <c r="FR316" s="48"/>
      <c r="FS316" s="48"/>
      <c r="FT316" s="48"/>
      <c r="FU316" s="48"/>
      <c r="FV316" s="48"/>
      <c r="FW316" s="48"/>
      <c r="FX316" s="48"/>
      <c r="FY316" s="48"/>
      <c r="FZ316" s="48"/>
      <c r="GA316" s="48"/>
      <c r="GB316" s="48"/>
      <c r="GC316" s="48"/>
      <c r="GD316" s="48"/>
      <c r="GE316" s="48"/>
      <c r="GF316" s="48"/>
      <c r="GG316" s="48"/>
      <c r="GH316" s="48"/>
      <c r="GI316" s="48"/>
      <c r="GJ316" s="48"/>
      <c r="GK316" s="48"/>
      <c r="GL316" s="48"/>
      <c r="GM316" s="48"/>
      <c r="GN316" s="48"/>
      <c r="GO316" s="48"/>
      <c r="GP316" s="48"/>
      <c r="GQ316" s="48"/>
      <c r="GR316" s="48"/>
      <c r="GS316" s="48"/>
      <c r="GT316" s="48"/>
      <c r="GU316" s="48"/>
      <c r="GV316" s="48"/>
      <c r="GW316" s="48"/>
      <c r="GX316" s="48"/>
      <c r="GY316" s="48"/>
      <c r="GZ316" s="48"/>
      <c r="HA316" s="48"/>
      <c r="HB316" s="48"/>
      <c r="HC316" s="48"/>
      <c r="HD316" s="48"/>
      <c r="HE316" s="48"/>
      <c r="HF316" s="48"/>
      <c r="HG316" s="48"/>
      <c r="HH316" s="48"/>
      <c r="HI316" s="48"/>
      <c r="HJ316" s="48"/>
      <c r="HK316" s="48"/>
      <c r="HL316" s="48"/>
      <c r="HM316" s="48"/>
      <c r="HN316" s="48"/>
      <c r="HO316" s="48"/>
      <c r="HP316" s="48"/>
      <c r="HQ316" s="48"/>
      <c r="HR316" s="48"/>
      <c r="HS316" s="48"/>
      <c r="HT316" s="48"/>
      <c r="HU316" s="48"/>
      <c r="HV316" s="48"/>
      <c r="HW316" s="48"/>
      <c r="HX316" s="48"/>
      <c r="HY316" s="48"/>
      <c r="HZ316" s="48"/>
      <c r="IA316" s="48"/>
      <c r="IB316" s="48"/>
      <c r="IC316" s="48"/>
      <c r="ID316" s="48"/>
      <c r="IE316" s="48"/>
      <c r="IF316" s="48"/>
    </row>
    <row r="317" spans="1:240" s="3" customFormat="1" ht="15.75" hidden="1" outlineLevel="1">
      <c r="A317" s="11"/>
      <c r="B317" s="40"/>
      <c r="C317" s="41"/>
      <c r="D317" s="31" t="s">
        <v>104</v>
      </c>
      <c r="E317" s="2">
        <v>13</v>
      </c>
      <c r="F317" s="2">
        <v>13</v>
      </c>
      <c r="G317" s="2">
        <v>13</v>
      </c>
      <c r="H317" s="2">
        <v>0</v>
      </c>
      <c r="I317" s="13" t="s">
        <v>116</v>
      </c>
      <c r="J317" s="2">
        <v>13</v>
      </c>
      <c r="K317" s="14">
        <v>2</v>
      </c>
      <c r="L317" s="14"/>
      <c r="M317" s="14">
        <v>26</v>
      </c>
      <c r="N317" s="14"/>
      <c r="O317" s="14">
        <v>26</v>
      </c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DT317" s="48"/>
      <c r="DU317" s="48"/>
      <c r="DV317" s="48"/>
      <c r="DW317" s="48"/>
      <c r="DX317" s="48"/>
      <c r="DY317" s="48"/>
      <c r="DZ317" s="48"/>
      <c r="EA317" s="48"/>
      <c r="EB317" s="48"/>
      <c r="EC317" s="48"/>
      <c r="ED317" s="48"/>
      <c r="EE317" s="48"/>
      <c r="EF317" s="48"/>
      <c r="EG317" s="48"/>
      <c r="EH317" s="48"/>
      <c r="EI317" s="48"/>
      <c r="EJ317" s="48"/>
      <c r="EK317" s="48"/>
      <c r="EL317" s="48"/>
      <c r="EM317" s="48"/>
      <c r="EN317" s="48"/>
      <c r="EO317" s="48"/>
      <c r="EP317" s="48"/>
      <c r="EQ317" s="48"/>
      <c r="ER317" s="48"/>
      <c r="ES317" s="48"/>
      <c r="ET317" s="48"/>
      <c r="EU317" s="48"/>
      <c r="EV317" s="48"/>
      <c r="EW317" s="48"/>
      <c r="EX317" s="48"/>
      <c r="EY317" s="48"/>
      <c r="EZ317" s="48"/>
      <c r="FA317" s="48"/>
      <c r="FB317" s="48"/>
      <c r="FC317" s="48"/>
      <c r="FD317" s="48"/>
      <c r="FE317" s="48"/>
      <c r="FF317" s="48"/>
      <c r="FG317" s="48"/>
      <c r="FH317" s="48"/>
      <c r="FI317" s="48"/>
      <c r="FJ317" s="48"/>
      <c r="FK317" s="48"/>
      <c r="FL317" s="48"/>
      <c r="FM317" s="48"/>
      <c r="FN317" s="48"/>
      <c r="FO317" s="48"/>
      <c r="FP317" s="48"/>
      <c r="FQ317" s="48"/>
      <c r="FR317" s="48"/>
      <c r="FS317" s="48"/>
      <c r="FT317" s="48"/>
      <c r="FU317" s="48"/>
      <c r="FV317" s="48"/>
      <c r="FW317" s="48"/>
      <c r="FX317" s="48"/>
      <c r="FY317" s="48"/>
      <c r="FZ317" s="48"/>
      <c r="GA317" s="48"/>
      <c r="GB317" s="48"/>
      <c r="GC317" s="48"/>
      <c r="GD317" s="48"/>
      <c r="GE317" s="48"/>
      <c r="GF317" s="48"/>
      <c r="GG317" s="48"/>
      <c r="GH317" s="48"/>
      <c r="GI317" s="48"/>
      <c r="GJ317" s="48"/>
      <c r="GK317" s="48"/>
      <c r="GL317" s="48"/>
      <c r="GM317" s="48"/>
      <c r="GN317" s="48"/>
      <c r="GO317" s="48"/>
      <c r="GP317" s="48"/>
      <c r="GQ317" s="48"/>
      <c r="GR317" s="48"/>
      <c r="GS317" s="48"/>
      <c r="GT317" s="48"/>
      <c r="GU317" s="48"/>
      <c r="GV317" s="48"/>
      <c r="GW317" s="48"/>
      <c r="GX317" s="48"/>
      <c r="GY317" s="48"/>
      <c r="GZ317" s="48"/>
      <c r="HA317" s="48"/>
      <c r="HB317" s="48"/>
      <c r="HC317" s="48"/>
      <c r="HD317" s="48"/>
      <c r="HE317" s="48"/>
      <c r="HF317" s="48"/>
      <c r="HG317" s="48"/>
      <c r="HH317" s="48"/>
      <c r="HI317" s="48"/>
      <c r="HJ317" s="48"/>
      <c r="HK317" s="48"/>
      <c r="HL317" s="48"/>
      <c r="HM317" s="48"/>
      <c r="HN317" s="48"/>
      <c r="HO317" s="48"/>
      <c r="HP317" s="48"/>
      <c r="HQ317" s="48"/>
      <c r="HR317" s="48"/>
      <c r="HS317" s="48"/>
      <c r="HT317" s="48"/>
      <c r="HU317" s="48"/>
      <c r="HV317" s="48"/>
      <c r="HW317" s="48"/>
      <c r="HX317" s="48"/>
      <c r="HY317" s="48"/>
      <c r="HZ317" s="48"/>
      <c r="IA317" s="48"/>
      <c r="IB317" s="48"/>
      <c r="IC317" s="48"/>
      <c r="ID317" s="48"/>
      <c r="IE317" s="48"/>
      <c r="IF317" s="48"/>
    </row>
    <row r="318" spans="1:240" s="3" customFormat="1" ht="15.75" hidden="1" outlineLevel="1">
      <c r="A318" s="11"/>
      <c r="B318" s="40"/>
      <c r="C318" s="41"/>
      <c r="D318" s="31" t="s">
        <v>77</v>
      </c>
      <c r="E318" s="2">
        <v>1</v>
      </c>
      <c r="F318" s="2">
        <v>1</v>
      </c>
      <c r="G318" s="2">
        <v>1</v>
      </c>
      <c r="H318" s="2">
        <v>0</v>
      </c>
      <c r="I318" s="13" t="s">
        <v>39</v>
      </c>
      <c r="J318" s="2">
        <v>1</v>
      </c>
      <c r="K318" s="14">
        <v>95</v>
      </c>
      <c r="L318" s="14"/>
      <c r="M318" s="14">
        <v>95</v>
      </c>
      <c r="N318" s="14"/>
      <c r="O318" s="14">
        <v>95</v>
      </c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8"/>
      <c r="DY318" s="48"/>
      <c r="DZ318" s="48"/>
      <c r="EA318" s="48"/>
      <c r="EB318" s="48"/>
      <c r="EC318" s="48"/>
      <c r="ED318" s="48"/>
      <c r="EE318" s="48"/>
      <c r="EF318" s="48"/>
      <c r="EG318" s="48"/>
      <c r="EH318" s="48"/>
      <c r="EI318" s="48"/>
      <c r="EJ318" s="48"/>
      <c r="EK318" s="48"/>
      <c r="EL318" s="48"/>
      <c r="EM318" s="48"/>
      <c r="EN318" s="48"/>
      <c r="EO318" s="48"/>
      <c r="EP318" s="48"/>
      <c r="EQ318" s="48"/>
      <c r="ER318" s="48"/>
      <c r="ES318" s="48"/>
      <c r="ET318" s="48"/>
      <c r="EU318" s="48"/>
      <c r="EV318" s="48"/>
      <c r="EW318" s="48"/>
      <c r="EX318" s="48"/>
      <c r="EY318" s="48"/>
      <c r="EZ318" s="48"/>
      <c r="FA318" s="48"/>
      <c r="FB318" s="48"/>
      <c r="FC318" s="48"/>
      <c r="FD318" s="48"/>
      <c r="FE318" s="48"/>
      <c r="FF318" s="48"/>
      <c r="FG318" s="48"/>
      <c r="FH318" s="48"/>
      <c r="FI318" s="48"/>
      <c r="FJ318" s="48"/>
      <c r="FK318" s="48"/>
      <c r="FL318" s="48"/>
      <c r="FM318" s="48"/>
      <c r="FN318" s="48"/>
      <c r="FO318" s="48"/>
      <c r="FP318" s="48"/>
      <c r="FQ318" s="48"/>
      <c r="FR318" s="48"/>
      <c r="FS318" s="48"/>
      <c r="FT318" s="48"/>
      <c r="FU318" s="48"/>
      <c r="FV318" s="48"/>
      <c r="FW318" s="48"/>
      <c r="FX318" s="48"/>
      <c r="FY318" s="48"/>
      <c r="FZ318" s="48"/>
      <c r="GA318" s="48"/>
      <c r="GB318" s="48"/>
      <c r="GC318" s="48"/>
      <c r="GD318" s="48"/>
      <c r="GE318" s="48"/>
      <c r="GF318" s="48"/>
      <c r="GG318" s="48"/>
      <c r="GH318" s="48"/>
      <c r="GI318" s="48"/>
      <c r="GJ318" s="48"/>
      <c r="GK318" s="48"/>
      <c r="GL318" s="48"/>
      <c r="GM318" s="48"/>
      <c r="GN318" s="48"/>
      <c r="GO318" s="48"/>
      <c r="GP318" s="48"/>
      <c r="GQ318" s="48"/>
      <c r="GR318" s="48"/>
      <c r="GS318" s="48"/>
      <c r="GT318" s="48"/>
      <c r="GU318" s="48"/>
      <c r="GV318" s="48"/>
      <c r="GW318" s="48"/>
      <c r="GX318" s="48"/>
      <c r="GY318" s="48"/>
      <c r="GZ318" s="48"/>
      <c r="HA318" s="48"/>
      <c r="HB318" s="48"/>
      <c r="HC318" s="48"/>
      <c r="HD318" s="48"/>
      <c r="HE318" s="48"/>
      <c r="HF318" s="48"/>
      <c r="HG318" s="48"/>
      <c r="HH318" s="48"/>
      <c r="HI318" s="48"/>
      <c r="HJ318" s="48"/>
      <c r="HK318" s="48"/>
      <c r="HL318" s="48"/>
      <c r="HM318" s="48"/>
      <c r="HN318" s="48"/>
      <c r="HO318" s="48"/>
      <c r="HP318" s="48"/>
      <c r="HQ318" s="48"/>
      <c r="HR318" s="48"/>
      <c r="HS318" s="48"/>
      <c r="HT318" s="48"/>
      <c r="HU318" s="48"/>
      <c r="HV318" s="48"/>
      <c r="HW318" s="48"/>
      <c r="HX318" s="48"/>
      <c r="HY318" s="48"/>
      <c r="HZ318" s="48"/>
      <c r="IA318" s="48"/>
      <c r="IB318" s="48"/>
      <c r="IC318" s="48"/>
      <c r="ID318" s="48"/>
      <c r="IE318" s="48"/>
      <c r="IF318" s="48"/>
    </row>
    <row r="319" spans="1:240" s="3" customFormat="1" ht="15.75" hidden="1" outlineLevel="1">
      <c r="A319" s="11"/>
      <c r="B319" s="40"/>
      <c r="C319" s="41"/>
      <c r="D319" s="31" t="s">
        <v>108</v>
      </c>
      <c r="E319" s="2">
        <v>1</v>
      </c>
      <c r="F319" s="2">
        <v>1</v>
      </c>
      <c r="G319" s="2">
        <v>1</v>
      </c>
      <c r="H319" s="2">
        <v>0</v>
      </c>
      <c r="I319" s="13" t="s">
        <v>39</v>
      </c>
      <c r="J319" s="2">
        <v>1</v>
      </c>
      <c r="K319" s="14">
        <v>40</v>
      </c>
      <c r="L319" s="14"/>
      <c r="M319" s="14">
        <v>40</v>
      </c>
      <c r="N319" s="14"/>
      <c r="O319" s="14">
        <v>40</v>
      </c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DT319" s="48"/>
      <c r="DU319" s="48"/>
      <c r="DV319" s="48"/>
      <c r="DW319" s="48"/>
      <c r="DX319" s="48"/>
      <c r="DY319" s="48"/>
      <c r="DZ319" s="48"/>
      <c r="EA319" s="48"/>
      <c r="EB319" s="48"/>
      <c r="EC319" s="48"/>
      <c r="ED319" s="48"/>
      <c r="EE319" s="48"/>
      <c r="EF319" s="48"/>
      <c r="EG319" s="48"/>
      <c r="EH319" s="48"/>
      <c r="EI319" s="48"/>
      <c r="EJ319" s="48"/>
      <c r="EK319" s="48"/>
      <c r="EL319" s="48"/>
      <c r="EM319" s="48"/>
      <c r="EN319" s="48"/>
      <c r="EO319" s="48"/>
      <c r="EP319" s="48"/>
      <c r="EQ319" s="48"/>
      <c r="ER319" s="48"/>
      <c r="ES319" s="48"/>
      <c r="ET319" s="48"/>
      <c r="EU319" s="48"/>
      <c r="EV319" s="48"/>
      <c r="EW319" s="48"/>
      <c r="EX319" s="48"/>
      <c r="EY319" s="48"/>
      <c r="EZ319" s="48"/>
      <c r="FA319" s="48"/>
      <c r="FB319" s="48"/>
      <c r="FC319" s="48"/>
      <c r="FD319" s="48"/>
      <c r="FE319" s="48"/>
      <c r="FF319" s="48"/>
      <c r="FG319" s="48"/>
      <c r="FH319" s="48"/>
      <c r="FI319" s="48"/>
      <c r="FJ319" s="48"/>
      <c r="FK319" s="48"/>
      <c r="FL319" s="48"/>
      <c r="FM319" s="48"/>
      <c r="FN319" s="48"/>
      <c r="FO319" s="48"/>
      <c r="FP319" s="48"/>
      <c r="FQ319" s="48"/>
      <c r="FR319" s="48"/>
      <c r="FS319" s="48"/>
      <c r="FT319" s="48"/>
      <c r="FU319" s="48"/>
      <c r="FV319" s="48"/>
      <c r="FW319" s="48"/>
      <c r="FX319" s="48"/>
      <c r="FY319" s="48"/>
      <c r="FZ319" s="48"/>
      <c r="GA319" s="48"/>
      <c r="GB319" s="48"/>
      <c r="GC319" s="48"/>
      <c r="GD319" s="48"/>
      <c r="GE319" s="48"/>
      <c r="GF319" s="48"/>
      <c r="GG319" s="48"/>
      <c r="GH319" s="48"/>
      <c r="GI319" s="48"/>
      <c r="GJ319" s="48"/>
      <c r="GK319" s="48"/>
      <c r="GL319" s="48"/>
      <c r="GM319" s="48"/>
      <c r="GN319" s="48"/>
      <c r="GO319" s="48"/>
      <c r="GP319" s="48"/>
      <c r="GQ319" s="48"/>
      <c r="GR319" s="48"/>
      <c r="GS319" s="48"/>
      <c r="GT319" s="48"/>
      <c r="GU319" s="48"/>
      <c r="GV319" s="48"/>
      <c r="GW319" s="48"/>
      <c r="GX319" s="48"/>
      <c r="GY319" s="48"/>
      <c r="GZ319" s="48"/>
      <c r="HA319" s="48"/>
      <c r="HB319" s="48"/>
      <c r="HC319" s="48"/>
      <c r="HD319" s="48"/>
      <c r="HE319" s="48"/>
      <c r="HF319" s="48"/>
      <c r="HG319" s="48"/>
      <c r="HH319" s="48"/>
      <c r="HI319" s="48"/>
      <c r="HJ319" s="48"/>
      <c r="HK319" s="48"/>
      <c r="HL319" s="48"/>
      <c r="HM319" s="48"/>
      <c r="HN319" s="48"/>
      <c r="HO319" s="48"/>
      <c r="HP319" s="48"/>
      <c r="HQ319" s="48"/>
      <c r="HR319" s="48"/>
      <c r="HS319" s="48"/>
      <c r="HT319" s="48"/>
      <c r="HU319" s="48"/>
      <c r="HV319" s="48"/>
      <c r="HW319" s="48"/>
      <c r="HX319" s="48"/>
      <c r="HY319" s="48"/>
      <c r="HZ319" s="48"/>
      <c r="IA319" s="48"/>
      <c r="IB319" s="48"/>
      <c r="IC319" s="48"/>
      <c r="ID319" s="48"/>
      <c r="IE319" s="48"/>
      <c r="IF319" s="48"/>
    </row>
    <row r="320" spans="1:240" s="3" customFormat="1" ht="15.75" hidden="1" outlineLevel="1">
      <c r="A320" s="11"/>
      <c r="B320" s="40" t="s">
        <v>359</v>
      </c>
      <c r="C320" s="41"/>
      <c r="D320" s="31"/>
      <c r="E320" s="2">
        <f>SUM(E315:E319)</f>
        <v>15</v>
      </c>
      <c r="F320" s="2">
        <f>SUM(F315:F319)</f>
        <v>15</v>
      </c>
      <c r="G320" s="2">
        <f>SUM(G315:G319)</f>
        <v>17</v>
      </c>
      <c r="H320" s="2">
        <f>SUM(H315:H319)</f>
        <v>2</v>
      </c>
      <c r="I320" s="13"/>
      <c r="J320" s="2">
        <f>SUM(J315:J319)</f>
        <v>17</v>
      </c>
      <c r="K320" s="14"/>
      <c r="L320" s="14">
        <f>SUM(L315:L319)</f>
        <v>0</v>
      </c>
      <c r="M320" s="14">
        <f>SUM(M315:M319)</f>
        <v>183</v>
      </c>
      <c r="N320" s="14">
        <f>SUM(N315:N319)</f>
        <v>0</v>
      </c>
      <c r="O320" s="14">
        <f>SUM(O315:O319)</f>
        <v>183</v>
      </c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8"/>
      <c r="DV320" s="48"/>
      <c r="DW320" s="48"/>
      <c r="DX320" s="48"/>
      <c r="DY320" s="48"/>
      <c r="DZ320" s="48"/>
      <c r="EA320" s="48"/>
      <c r="EB320" s="48"/>
      <c r="EC320" s="48"/>
      <c r="ED320" s="48"/>
      <c r="EE320" s="48"/>
      <c r="EF320" s="48"/>
      <c r="EG320" s="48"/>
      <c r="EH320" s="48"/>
      <c r="EI320" s="48"/>
      <c r="EJ320" s="48"/>
      <c r="EK320" s="48"/>
      <c r="EL320" s="48"/>
      <c r="EM320" s="48"/>
      <c r="EN320" s="48"/>
      <c r="EO320" s="48"/>
      <c r="EP320" s="48"/>
      <c r="EQ320" s="48"/>
      <c r="ER320" s="48"/>
      <c r="ES320" s="48"/>
      <c r="ET320" s="48"/>
      <c r="EU320" s="48"/>
      <c r="EV320" s="48"/>
      <c r="EW320" s="48"/>
      <c r="EX320" s="48"/>
      <c r="EY320" s="48"/>
      <c r="EZ320" s="48"/>
      <c r="FA320" s="48"/>
      <c r="FB320" s="48"/>
      <c r="FC320" s="48"/>
      <c r="FD320" s="48"/>
      <c r="FE320" s="48"/>
      <c r="FF320" s="48"/>
      <c r="FG320" s="48"/>
      <c r="FH320" s="48"/>
      <c r="FI320" s="48"/>
      <c r="FJ320" s="48"/>
      <c r="FK320" s="48"/>
      <c r="FL320" s="48"/>
      <c r="FM320" s="48"/>
      <c r="FN320" s="48"/>
      <c r="FO320" s="48"/>
      <c r="FP320" s="48"/>
      <c r="FQ320" s="48"/>
      <c r="FR320" s="48"/>
      <c r="FS320" s="48"/>
      <c r="FT320" s="48"/>
      <c r="FU320" s="48"/>
      <c r="FV320" s="48"/>
      <c r="FW320" s="48"/>
      <c r="FX320" s="48"/>
      <c r="FY320" s="48"/>
      <c r="FZ320" s="48"/>
      <c r="GA320" s="48"/>
      <c r="GB320" s="48"/>
      <c r="GC320" s="48"/>
      <c r="GD320" s="48"/>
      <c r="GE320" s="48"/>
      <c r="GF320" s="48"/>
      <c r="GG320" s="48"/>
      <c r="GH320" s="48"/>
      <c r="GI320" s="48"/>
      <c r="GJ320" s="48"/>
      <c r="GK320" s="48"/>
      <c r="GL320" s="48"/>
      <c r="GM320" s="48"/>
      <c r="GN320" s="48"/>
      <c r="GO320" s="48"/>
      <c r="GP320" s="48"/>
      <c r="GQ320" s="48"/>
      <c r="GR320" s="48"/>
      <c r="GS320" s="48"/>
      <c r="GT320" s="48"/>
      <c r="GU320" s="48"/>
      <c r="GV320" s="48"/>
      <c r="GW320" s="48"/>
      <c r="GX320" s="48"/>
      <c r="GY320" s="48"/>
      <c r="GZ320" s="48"/>
      <c r="HA320" s="48"/>
      <c r="HB320" s="48"/>
      <c r="HC320" s="48"/>
      <c r="HD320" s="48"/>
      <c r="HE320" s="48"/>
      <c r="HF320" s="48"/>
      <c r="HG320" s="48"/>
      <c r="HH320" s="48"/>
      <c r="HI320" s="48"/>
      <c r="HJ320" s="48"/>
      <c r="HK320" s="48"/>
      <c r="HL320" s="48"/>
      <c r="HM320" s="48"/>
      <c r="HN320" s="48"/>
      <c r="HO320" s="48"/>
      <c r="HP320" s="48"/>
      <c r="HQ320" s="48"/>
      <c r="HR320" s="48"/>
      <c r="HS320" s="48"/>
      <c r="HT320" s="48"/>
      <c r="HU320" s="48"/>
      <c r="HV320" s="48"/>
      <c r="HW320" s="48"/>
      <c r="HX320" s="48"/>
      <c r="HY320" s="48"/>
      <c r="HZ320" s="48"/>
      <c r="IA320" s="48"/>
      <c r="IB320" s="48"/>
      <c r="IC320" s="48"/>
      <c r="ID320" s="48"/>
      <c r="IE320" s="48"/>
      <c r="IF320" s="48"/>
    </row>
    <row r="321" spans="1:240" s="3" customFormat="1" ht="15.75" collapsed="1">
      <c r="A321" s="29" t="s">
        <v>424</v>
      </c>
      <c r="B321" s="49" t="s">
        <v>145</v>
      </c>
      <c r="C321" s="39" t="s">
        <v>101</v>
      </c>
      <c r="D321" s="26"/>
      <c r="E321" s="28">
        <f>E324</f>
        <v>0</v>
      </c>
      <c r="F321" s="28">
        <f>F324</f>
        <v>0</v>
      </c>
      <c r="G321" s="28">
        <f>G324</f>
        <v>1</v>
      </c>
      <c r="H321" s="28">
        <f>H324</f>
        <v>1</v>
      </c>
      <c r="I321" s="27" t="s">
        <v>37</v>
      </c>
      <c r="J321" s="28">
        <f>J324</f>
        <v>1</v>
      </c>
      <c r="K321" s="30"/>
      <c r="L321" s="30">
        <f>L324</f>
        <v>0</v>
      </c>
      <c r="M321" s="30">
        <f>M324</f>
        <v>401</v>
      </c>
      <c r="N321" s="30">
        <f>N324</f>
        <v>0</v>
      </c>
      <c r="O321" s="30">
        <f>O324</f>
        <v>401</v>
      </c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8"/>
      <c r="EI321" s="48"/>
      <c r="EJ321" s="48"/>
      <c r="EK321" s="48"/>
      <c r="EL321" s="48"/>
      <c r="EM321" s="48"/>
      <c r="EN321" s="48"/>
      <c r="EO321" s="48"/>
      <c r="EP321" s="48"/>
      <c r="EQ321" s="48"/>
      <c r="ER321" s="48"/>
      <c r="ES321" s="48"/>
      <c r="ET321" s="48"/>
      <c r="EU321" s="48"/>
      <c r="EV321" s="48"/>
      <c r="EW321" s="48"/>
      <c r="EX321" s="48"/>
      <c r="EY321" s="48"/>
      <c r="EZ321" s="48"/>
      <c r="FA321" s="48"/>
      <c r="FB321" s="48"/>
      <c r="FC321" s="48"/>
      <c r="FD321" s="48"/>
      <c r="FE321" s="48"/>
      <c r="FF321" s="48"/>
      <c r="FG321" s="48"/>
      <c r="FH321" s="48"/>
      <c r="FI321" s="48"/>
      <c r="FJ321" s="48"/>
      <c r="FK321" s="48"/>
      <c r="FL321" s="48"/>
      <c r="FM321" s="48"/>
      <c r="FN321" s="48"/>
      <c r="FO321" s="48"/>
      <c r="FP321" s="48"/>
      <c r="FQ321" s="48"/>
      <c r="FR321" s="48"/>
      <c r="FS321" s="48"/>
      <c r="FT321" s="48"/>
      <c r="FU321" s="48"/>
      <c r="FV321" s="48"/>
      <c r="FW321" s="48"/>
      <c r="FX321" s="48"/>
      <c r="FY321" s="48"/>
      <c r="FZ321" s="48"/>
      <c r="GA321" s="48"/>
      <c r="GB321" s="48"/>
      <c r="GC321" s="48"/>
      <c r="GD321" s="48"/>
      <c r="GE321" s="48"/>
      <c r="GF321" s="48"/>
      <c r="GG321" s="48"/>
      <c r="GH321" s="48"/>
      <c r="GI321" s="48"/>
      <c r="GJ321" s="48"/>
      <c r="GK321" s="48"/>
      <c r="GL321" s="48"/>
      <c r="GM321" s="48"/>
      <c r="GN321" s="48"/>
      <c r="GO321" s="48"/>
      <c r="GP321" s="48"/>
      <c r="GQ321" s="48"/>
      <c r="GR321" s="48"/>
      <c r="GS321" s="48"/>
      <c r="GT321" s="48"/>
      <c r="GU321" s="48"/>
      <c r="GV321" s="48"/>
      <c r="GW321" s="48"/>
      <c r="GX321" s="48"/>
      <c r="GY321" s="48"/>
      <c r="GZ321" s="48"/>
      <c r="HA321" s="48"/>
      <c r="HB321" s="48"/>
      <c r="HC321" s="48"/>
      <c r="HD321" s="48"/>
      <c r="HE321" s="48"/>
      <c r="HF321" s="48"/>
      <c r="HG321" s="48"/>
      <c r="HH321" s="48"/>
      <c r="HI321" s="48"/>
      <c r="HJ321" s="48"/>
      <c r="HK321" s="48"/>
      <c r="HL321" s="48"/>
      <c r="HM321" s="48"/>
      <c r="HN321" s="48"/>
      <c r="HO321" s="48"/>
      <c r="HP321" s="48"/>
      <c r="HQ321" s="48"/>
      <c r="HR321" s="48"/>
      <c r="HS321" s="48"/>
      <c r="HT321" s="48"/>
      <c r="HU321" s="48"/>
      <c r="HV321" s="48"/>
      <c r="HW321" s="48"/>
      <c r="HX321" s="48"/>
      <c r="HY321" s="48"/>
      <c r="HZ321" s="48"/>
      <c r="IA321" s="48"/>
      <c r="IB321" s="48"/>
      <c r="IC321" s="48"/>
      <c r="ID321" s="48"/>
      <c r="IE321" s="48"/>
      <c r="IF321" s="48"/>
    </row>
    <row r="322" spans="1:240" s="3" customFormat="1" ht="15.75" hidden="1" outlineLevel="1">
      <c r="A322" s="11"/>
      <c r="B322" s="40"/>
      <c r="C322" s="41"/>
      <c r="D322" s="31" t="s">
        <v>146</v>
      </c>
      <c r="E322" s="2"/>
      <c r="F322" s="2"/>
      <c r="G322" s="2"/>
      <c r="H322" s="2"/>
      <c r="I322" s="50"/>
      <c r="J322" s="2"/>
      <c r="K322" s="14">
        <v>390</v>
      </c>
      <c r="L322" s="14"/>
      <c r="M322" s="14">
        <v>390</v>
      </c>
      <c r="N322" s="14"/>
      <c r="O322" s="14">
        <v>390</v>
      </c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  <c r="EB322" s="48"/>
      <c r="EC322" s="48"/>
      <c r="ED322" s="48"/>
      <c r="EE322" s="48"/>
      <c r="EF322" s="48"/>
      <c r="EG322" s="48"/>
      <c r="EH322" s="48"/>
      <c r="EI322" s="48"/>
      <c r="EJ322" s="48"/>
      <c r="EK322" s="48"/>
      <c r="EL322" s="48"/>
      <c r="EM322" s="48"/>
      <c r="EN322" s="48"/>
      <c r="EO322" s="48"/>
      <c r="EP322" s="48"/>
      <c r="EQ322" s="48"/>
      <c r="ER322" s="48"/>
      <c r="ES322" s="48"/>
      <c r="ET322" s="48"/>
      <c r="EU322" s="48"/>
      <c r="EV322" s="48"/>
      <c r="EW322" s="48"/>
      <c r="EX322" s="48"/>
      <c r="EY322" s="48"/>
      <c r="EZ322" s="48"/>
      <c r="FA322" s="48"/>
      <c r="FB322" s="48"/>
      <c r="FC322" s="48"/>
      <c r="FD322" s="48"/>
      <c r="FE322" s="48"/>
      <c r="FF322" s="48"/>
      <c r="FG322" s="48"/>
      <c r="FH322" s="48"/>
      <c r="FI322" s="48"/>
      <c r="FJ322" s="48"/>
      <c r="FK322" s="48"/>
      <c r="FL322" s="48"/>
      <c r="FM322" s="48"/>
      <c r="FN322" s="48"/>
      <c r="FO322" s="48"/>
      <c r="FP322" s="48"/>
      <c r="FQ322" s="48"/>
      <c r="FR322" s="48"/>
      <c r="FS322" s="48"/>
      <c r="FT322" s="48"/>
      <c r="FU322" s="48"/>
      <c r="FV322" s="48"/>
      <c r="FW322" s="48"/>
      <c r="FX322" s="48"/>
      <c r="FY322" s="48"/>
      <c r="FZ322" s="48"/>
      <c r="GA322" s="48"/>
      <c r="GB322" s="48"/>
      <c r="GC322" s="48"/>
      <c r="GD322" s="48"/>
      <c r="GE322" s="48"/>
      <c r="GF322" s="48"/>
      <c r="GG322" s="48"/>
      <c r="GH322" s="48"/>
      <c r="GI322" s="48"/>
      <c r="GJ322" s="48"/>
      <c r="GK322" s="48"/>
      <c r="GL322" s="48"/>
      <c r="GM322" s="48"/>
      <c r="GN322" s="48"/>
      <c r="GO322" s="48"/>
      <c r="GP322" s="48"/>
      <c r="GQ322" s="48"/>
      <c r="GR322" s="48"/>
      <c r="GS322" s="48"/>
      <c r="GT322" s="48"/>
      <c r="GU322" s="48"/>
      <c r="GV322" s="48"/>
      <c r="GW322" s="48"/>
      <c r="GX322" s="48"/>
      <c r="GY322" s="48"/>
      <c r="GZ322" s="48"/>
      <c r="HA322" s="48"/>
      <c r="HB322" s="48"/>
      <c r="HC322" s="48"/>
      <c r="HD322" s="48"/>
      <c r="HE322" s="48"/>
      <c r="HF322" s="48"/>
      <c r="HG322" s="48"/>
      <c r="HH322" s="48"/>
      <c r="HI322" s="48"/>
      <c r="HJ322" s="48"/>
      <c r="HK322" s="48"/>
      <c r="HL322" s="48"/>
      <c r="HM322" s="48"/>
      <c r="HN322" s="48"/>
      <c r="HO322" s="48"/>
      <c r="HP322" s="48"/>
      <c r="HQ322" s="48"/>
      <c r="HR322" s="48"/>
      <c r="HS322" s="48"/>
      <c r="HT322" s="48"/>
      <c r="HU322" s="48"/>
      <c r="HV322" s="48"/>
      <c r="HW322" s="48"/>
      <c r="HX322" s="48"/>
      <c r="HY322" s="48"/>
      <c r="HZ322" s="48"/>
      <c r="IA322" s="48"/>
      <c r="IB322" s="48"/>
      <c r="IC322" s="48"/>
      <c r="ID322" s="48"/>
      <c r="IE322" s="48"/>
      <c r="IF322" s="48"/>
    </row>
    <row r="323" spans="1:240" s="3" customFormat="1" ht="15.75" hidden="1" outlineLevel="1">
      <c r="A323" s="11"/>
      <c r="B323" s="40"/>
      <c r="C323" s="41"/>
      <c r="D323" s="31" t="s">
        <v>147</v>
      </c>
      <c r="E323" s="2">
        <v>0</v>
      </c>
      <c r="F323" s="2">
        <v>0</v>
      </c>
      <c r="G323" s="2">
        <v>1</v>
      </c>
      <c r="H323" s="2">
        <v>1</v>
      </c>
      <c r="I323" s="13" t="s">
        <v>47</v>
      </c>
      <c r="J323" s="2">
        <v>1</v>
      </c>
      <c r="K323" s="14">
        <v>11</v>
      </c>
      <c r="L323" s="14"/>
      <c r="M323" s="14">
        <v>11</v>
      </c>
      <c r="N323" s="14"/>
      <c r="O323" s="14">
        <v>11</v>
      </c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8"/>
      <c r="EI323" s="48"/>
      <c r="EJ323" s="48"/>
      <c r="EK323" s="48"/>
      <c r="EL323" s="48"/>
      <c r="EM323" s="48"/>
      <c r="EN323" s="48"/>
      <c r="EO323" s="48"/>
      <c r="EP323" s="48"/>
      <c r="EQ323" s="48"/>
      <c r="ER323" s="48"/>
      <c r="ES323" s="48"/>
      <c r="ET323" s="48"/>
      <c r="EU323" s="48"/>
      <c r="EV323" s="48"/>
      <c r="EW323" s="48"/>
      <c r="EX323" s="48"/>
      <c r="EY323" s="48"/>
      <c r="EZ323" s="48"/>
      <c r="FA323" s="48"/>
      <c r="FB323" s="48"/>
      <c r="FC323" s="48"/>
      <c r="FD323" s="48"/>
      <c r="FE323" s="48"/>
      <c r="FF323" s="48"/>
      <c r="FG323" s="48"/>
      <c r="FH323" s="48"/>
      <c r="FI323" s="48"/>
      <c r="FJ323" s="48"/>
      <c r="FK323" s="48"/>
      <c r="FL323" s="48"/>
      <c r="FM323" s="48"/>
      <c r="FN323" s="48"/>
      <c r="FO323" s="48"/>
      <c r="FP323" s="48"/>
      <c r="FQ323" s="48"/>
      <c r="FR323" s="48"/>
      <c r="FS323" s="48"/>
      <c r="FT323" s="48"/>
      <c r="FU323" s="48"/>
      <c r="FV323" s="48"/>
      <c r="FW323" s="48"/>
      <c r="FX323" s="48"/>
      <c r="FY323" s="48"/>
      <c r="FZ323" s="48"/>
      <c r="GA323" s="48"/>
      <c r="GB323" s="48"/>
      <c r="GC323" s="48"/>
      <c r="GD323" s="48"/>
      <c r="GE323" s="48"/>
      <c r="GF323" s="48"/>
      <c r="GG323" s="48"/>
      <c r="GH323" s="48"/>
      <c r="GI323" s="48"/>
      <c r="GJ323" s="48"/>
      <c r="GK323" s="48"/>
      <c r="GL323" s="48"/>
      <c r="GM323" s="48"/>
      <c r="GN323" s="48"/>
      <c r="GO323" s="48"/>
      <c r="GP323" s="48"/>
      <c r="GQ323" s="48"/>
      <c r="GR323" s="48"/>
      <c r="GS323" s="48"/>
      <c r="GT323" s="48"/>
      <c r="GU323" s="48"/>
      <c r="GV323" s="48"/>
      <c r="GW323" s="48"/>
      <c r="GX323" s="48"/>
      <c r="GY323" s="48"/>
      <c r="GZ323" s="48"/>
      <c r="HA323" s="48"/>
      <c r="HB323" s="48"/>
      <c r="HC323" s="48"/>
      <c r="HD323" s="48"/>
      <c r="HE323" s="48"/>
      <c r="HF323" s="48"/>
      <c r="HG323" s="48"/>
      <c r="HH323" s="48"/>
      <c r="HI323" s="48"/>
      <c r="HJ323" s="48"/>
      <c r="HK323" s="48"/>
      <c r="HL323" s="48"/>
      <c r="HM323" s="48"/>
      <c r="HN323" s="48"/>
      <c r="HO323" s="48"/>
      <c r="HP323" s="48"/>
      <c r="HQ323" s="48"/>
      <c r="HR323" s="48"/>
      <c r="HS323" s="48"/>
      <c r="HT323" s="48"/>
      <c r="HU323" s="48"/>
      <c r="HV323" s="48"/>
      <c r="HW323" s="48"/>
      <c r="HX323" s="48"/>
      <c r="HY323" s="48"/>
      <c r="HZ323" s="48"/>
      <c r="IA323" s="48"/>
      <c r="IB323" s="48"/>
      <c r="IC323" s="48"/>
      <c r="ID323" s="48"/>
      <c r="IE323" s="48"/>
      <c r="IF323" s="48"/>
    </row>
    <row r="324" spans="1:240" s="3" customFormat="1" ht="15.75" hidden="1" outlineLevel="1">
      <c r="A324" s="11"/>
      <c r="B324" s="40" t="s">
        <v>359</v>
      </c>
      <c r="C324" s="41"/>
      <c r="D324" s="31"/>
      <c r="E324" s="2">
        <f>SUM(E322:E323)</f>
        <v>0</v>
      </c>
      <c r="F324" s="2">
        <f>SUM(F322:F323)</f>
        <v>0</v>
      </c>
      <c r="G324" s="2">
        <f>SUM(G322:G323)</f>
        <v>1</v>
      </c>
      <c r="H324" s="2">
        <f>SUM(H322:H323)</f>
        <v>1</v>
      </c>
      <c r="I324" s="13"/>
      <c r="J324" s="2">
        <f>SUM(J322:J323)</f>
        <v>1</v>
      </c>
      <c r="K324" s="14"/>
      <c r="L324" s="14">
        <f>SUM(L322:L323)</f>
        <v>0</v>
      </c>
      <c r="M324" s="14">
        <f>SUM(M322:M323)</f>
        <v>401</v>
      </c>
      <c r="N324" s="14">
        <f>SUM(N322:N323)</f>
        <v>0</v>
      </c>
      <c r="O324" s="14">
        <f>SUM(O322:O323)</f>
        <v>401</v>
      </c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8"/>
      <c r="EI324" s="48"/>
      <c r="EJ324" s="48"/>
      <c r="EK324" s="48"/>
      <c r="EL324" s="48"/>
      <c r="EM324" s="48"/>
      <c r="EN324" s="48"/>
      <c r="EO324" s="48"/>
      <c r="EP324" s="48"/>
      <c r="EQ324" s="48"/>
      <c r="ER324" s="48"/>
      <c r="ES324" s="48"/>
      <c r="ET324" s="48"/>
      <c r="EU324" s="48"/>
      <c r="EV324" s="48"/>
      <c r="EW324" s="48"/>
      <c r="EX324" s="48"/>
      <c r="EY324" s="48"/>
      <c r="EZ324" s="48"/>
      <c r="FA324" s="48"/>
      <c r="FB324" s="48"/>
      <c r="FC324" s="48"/>
      <c r="FD324" s="48"/>
      <c r="FE324" s="48"/>
      <c r="FF324" s="48"/>
      <c r="FG324" s="48"/>
      <c r="FH324" s="48"/>
      <c r="FI324" s="48"/>
      <c r="FJ324" s="48"/>
      <c r="FK324" s="48"/>
      <c r="FL324" s="48"/>
      <c r="FM324" s="48"/>
      <c r="FN324" s="48"/>
      <c r="FO324" s="48"/>
      <c r="FP324" s="48"/>
      <c r="FQ324" s="48"/>
      <c r="FR324" s="48"/>
      <c r="FS324" s="48"/>
      <c r="FT324" s="48"/>
      <c r="FU324" s="48"/>
      <c r="FV324" s="48"/>
      <c r="FW324" s="48"/>
      <c r="FX324" s="48"/>
      <c r="FY324" s="48"/>
      <c r="FZ324" s="48"/>
      <c r="GA324" s="48"/>
      <c r="GB324" s="48"/>
      <c r="GC324" s="48"/>
      <c r="GD324" s="48"/>
      <c r="GE324" s="48"/>
      <c r="GF324" s="48"/>
      <c r="GG324" s="48"/>
      <c r="GH324" s="48"/>
      <c r="GI324" s="48"/>
      <c r="GJ324" s="48"/>
      <c r="GK324" s="48"/>
      <c r="GL324" s="48"/>
      <c r="GM324" s="48"/>
      <c r="GN324" s="48"/>
      <c r="GO324" s="48"/>
      <c r="GP324" s="48"/>
      <c r="GQ324" s="48"/>
      <c r="GR324" s="48"/>
      <c r="GS324" s="48"/>
      <c r="GT324" s="48"/>
      <c r="GU324" s="48"/>
      <c r="GV324" s="48"/>
      <c r="GW324" s="48"/>
      <c r="GX324" s="48"/>
      <c r="GY324" s="48"/>
      <c r="GZ324" s="48"/>
      <c r="HA324" s="48"/>
      <c r="HB324" s="48"/>
      <c r="HC324" s="48"/>
      <c r="HD324" s="48"/>
      <c r="HE324" s="48"/>
      <c r="HF324" s="48"/>
      <c r="HG324" s="48"/>
      <c r="HH324" s="48"/>
      <c r="HI324" s="48"/>
      <c r="HJ324" s="48"/>
      <c r="HK324" s="48"/>
      <c r="HL324" s="48"/>
      <c r="HM324" s="48"/>
      <c r="HN324" s="48"/>
      <c r="HO324" s="48"/>
      <c r="HP324" s="48"/>
      <c r="HQ324" s="48"/>
      <c r="HR324" s="48"/>
      <c r="HS324" s="48"/>
      <c r="HT324" s="48"/>
      <c r="HU324" s="48"/>
      <c r="HV324" s="48"/>
      <c r="HW324" s="48"/>
      <c r="HX324" s="48"/>
      <c r="HY324" s="48"/>
      <c r="HZ324" s="48"/>
      <c r="IA324" s="48"/>
      <c r="IB324" s="48"/>
      <c r="IC324" s="48"/>
      <c r="ID324" s="48"/>
      <c r="IE324" s="48"/>
      <c r="IF324" s="48"/>
    </row>
    <row r="325" spans="1:240" s="3" customFormat="1" ht="15.75" collapsed="1">
      <c r="A325" s="29" t="s">
        <v>425</v>
      </c>
      <c r="B325" s="146" t="s">
        <v>450</v>
      </c>
      <c r="C325" s="39" t="s">
        <v>101</v>
      </c>
      <c r="D325" s="26"/>
      <c r="E325" s="28">
        <f>E348</f>
        <v>375</v>
      </c>
      <c r="F325" s="28">
        <f>F348</f>
        <v>375</v>
      </c>
      <c r="G325" s="28">
        <f>G348</f>
        <v>377</v>
      </c>
      <c r="H325" s="28">
        <f>H348</f>
        <v>2</v>
      </c>
      <c r="I325" s="27" t="s">
        <v>148</v>
      </c>
      <c r="J325" s="28">
        <f>J348</f>
        <v>377</v>
      </c>
      <c r="K325" s="30"/>
      <c r="L325" s="30">
        <f>L348</f>
        <v>0</v>
      </c>
      <c r="M325" s="30">
        <f>M348</f>
        <v>1446</v>
      </c>
      <c r="N325" s="30">
        <f>N348</f>
        <v>0</v>
      </c>
      <c r="O325" s="30">
        <f>O348</f>
        <v>1446</v>
      </c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  <c r="EB325" s="48"/>
      <c r="EC325" s="48"/>
      <c r="ED325" s="48"/>
      <c r="EE325" s="48"/>
      <c r="EF325" s="48"/>
      <c r="EG325" s="48"/>
      <c r="EH325" s="48"/>
      <c r="EI325" s="48"/>
      <c r="EJ325" s="48"/>
      <c r="EK325" s="48"/>
      <c r="EL325" s="48"/>
      <c r="EM325" s="48"/>
      <c r="EN325" s="48"/>
      <c r="EO325" s="48"/>
      <c r="EP325" s="48"/>
      <c r="EQ325" s="48"/>
      <c r="ER325" s="48"/>
      <c r="ES325" s="48"/>
      <c r="ET325" s="48"/>
      <c r="EU325" s="48"/>
      <c r="EV325" s="48"/>
      <c r="EW325" s="48"/>
      <c r="EX325" s="48"/>
      <c r="EY325" s="48"/>
      <c r="EZ325" s="48"/>
      <c r="FA325" s="48"/>
      <c r="FB325" s="48"/>
      <c r="FC325" s="48"/>
      <c r="FD325" s="48"/>
      <c r="FE325" s="48"/>
      <c r="FF325" s="48"/>
      <c r="FG325" s="48"/>
      <c r="FH325" s="48"/>
      <c r="FI325" s="48"/>
      <c r="FJ325" s="48"/>
      <c r="FK325" s="48"/>
      <c r="FL325" s="48"/>
      <c r="FM325" s="48"/>
      <c r="FN325" s="48"/>
      <c r="FO325" s="48"/>
      <c r="FP325" s="48"/>
      <c r="FQ325" s="48"/>
      <c r="FR325" s="48"/>
      <c r="FS325" s="48"/>
      <c r="FT325" s="48"/>
      <c r="FU325" s="48"/>
      <c r="FV325" s="48"/>
      <c r="FW325" s="48"/>
      <c r="FX325" s="48"/>
      <c r="FY325" s="48"/>
      <c r="FZ325" s="48"/>
      <c r="GA325" s="48"/>
      <c r="GB325" s="48"/>
      <c r="GC325" s="48"/>
      <c r="GD325" s="48"/>
      <c r="GE325" s="48"/>
      <c r="GF325" s="48"/>
      <c r="GG325" s="48"/>
      <c r="GH325" s="48"/>
      <c r="GI325" s="48"/>
      <c r="GJ325" s="48"/>
      <c r="GK325" s="48"/>
      <c r="GL325" s="48"/>
      <c r="GM325" s="48"/>
      <c r="GN325" s="48"/>
      <c r="GO325" s="48"/>
      <c r="GP325" s="48"/>
      <c r="GQ325" s="48"/>
      <c r="GR325" s="48"/>
      <c r="GS325" s="48"/>
      <c r="GT325" s="48"/>
      <c r="GU325" s="48"/>
      <c r="GV325" s="48"/>
      <c r="GW325" s="48"/>
      <c r="GX325" s="48"/>
      <c r="GY325" s="48"/>
      <c r="GZ325" s="48"/>
      <c r="HA325" s="48"/>
      <c r="HB325" s="48"/>
      <c r="HC325" s="48"/>
      <c r="HD325" s="48"/>
      <c r="HE325" s="48"/>
      <c r="HF325" s="48"/>
      <c r="HG325" s="48"/>
      <c r="HH325" s="48"/>
      <c r="HI325" s="48"/>
      <c r="HJ325" s="48"/>
      <c r="HK325" s="48"/>
      <c r="HL325" s="48"/>
      <c r="HM325" s="48"/>
      <c r="HN325" s="48"/>
      <c r="HO325" s="48"/>
      <c r="HP325" s="48"/>
      <c r="HQ325" s="48"/>
      <c r="HR325" s="48"/>
      <c r="HS325" s="48"/>
      <c r="HT325" s="48"/>
      <c r="HU325" s="48"/>
      <c r="HV325" s="48"/>
      <c r="HW325" s="48"/>
      <c r="HX325" s="48"/>
      <c r="HY325" s="48"/>
      <c r="HZ325" s="48"/>
      <c r="IA325" s="48"/>
      <c r="IB325" s="48"/>
      <c r="IC325" s="48"/>
      <c r="ID325" s="48"/>
      <c r="IE325" s="48"/>
      <c r="IF325" s="48"/>
    </row>
    <row r="326" spans="1:240" s="3" customFormat="1" ht="15.75" hidden="1" outlineLevel="1">
      <c r="A326" s="11"/>
      <c r="B326" s="40"/>
      <c r="C326" s="41"/>
      <c r="D326" s="31" t="s">
        <v>149</v>
      </c>
      <c r="E326" s="2">
        <v>0</v>
      </c>
      <c r="F326" s="2">
        <v>0</v>
      </c>
      <c r="G326" s="2">
        <v>2</v>
      </c>
      <c r="H326" s="2">
        <v>2</v>
      </c>
      <c r="I326" s="13" t="s">
        <v>63</v>
      </c>
      <c r="J326" s="2">
        <v>2</v>
      </c>
      <c r="K326" s="14">
        <v>20</v>
      </c>
      <c r="L326" s="14"/>
      <c r="M326" s="14">
        <v>20</v>
      </c>
      <c r="N326" s="14"/>
      <c r="O326" s="14">
        <v>20</v>
      </c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  <c r="EB326" s="48"/>
      <c r="EC326" s="48"/>
      <c r="ED326" s="48"/>
      <c r="EE326" s="48"/>
      <c r="EF326" s="48"/>
      <c r="EG326" s="48"/>
      <c r="EH326" s="48"/>
      <c r="EI326" s="48"/>
      <c r="EJ326" s="48"/>
      <c r="EK326" s="48"/>
      <c r="EL326" s="48"/>
      <c r="EM326" s="48"/>
      <c r="EN326" s="48"/>
      <c r="EO326" s="48"/>
      <c r="EP326" s="48"/>
      <c r="EQ326" s="48"/>
      <c r="ER326" s="48"/>
      <c r="ES326" s="48"/>
      <c r="ET326" s="48"/>
      <c r="EU326" s="48"/>
      <c r="EV326" s="48"/>
      <c r="EW326" s="48"/>
      <c r="EX326" s="48"/>
      <c r="EY326" s="48"/>
      <c r="EZ326" s="48"/>
      <c r="FA326" s="48"/>
      <c r="FB326" s="48"/>
      <c r="FC326" s="48"/>
      <c r="FD326" s="48"/>
      <c r="FE326" s="48"/>
      <c r="FF326" s="48"/>
      <c r="FG326" s="48"/>
      <c r="FH326" s="48"/>
      <c r="FI326" s="48"/>
      <c r="FJ326" s="48"/>
      <c r="FK326" s="48"/>
      <c r="FL326" s="48"/>
      <c r="FM326" s="48"/>
      <c r="FN326" s="48"/>
      <c r="FO326" s="48"/>
      <c r="FP326" s="48"/>
      <c r="FQ326" s="48"/>
      <c r="FR326" s="48"/>
      <c r="FS326" s="48"/>
      <c r="FT326" s="48"/>
      <c r="FU326" s="48"/>
      <c r="FV326" s="48"/>
      <c r="FW326" s="48"/>
      <c r="FX326" s="48"/>
      <c r="FY326" s="48"/>
      <c r="FZ326" s="48"/>
      <c r="GA326" s="48"/>
      <c r="GB326" s="48"/>
      <c r="GC326" s="48"/>
      <c r="GD326" s="48"/>
      <c r="GE326" s="48"/>
      <c r="GF326" s="48"/>
      <c r="GG326" s="48"/>
      <c r="GH326" s="48"/>
      <c r="GI326" s="48"/>
      <c r="GJ326" s="48"/>
      <c r="GK326" s="48"/>
      <c r="GL326" s="48"/>
      <c r="GM326" s="48"/>
      <c r="GN326" s="48"/>
      <c r="GO326" s="48"/>
      <c r="GP326" s="48"/>
      <c r="GQ326" s="48"/>
      <c r="GR326" s="48"/>
      <c r="GS326" s="48"/>
      <c r="GT326" s="48"/>
      <c r="GU326" s="48"/>
      <c r="GV326" s="48"/>
      <c r="GW326" s="48"/>
      <c r="GX326" s="48"/>
      <c r="GY326" s="48"/>
      <c r="GZ326" s="48"/>
      <c r="HA326" s="48"/>
      <c r="HB326" s="48"/>
      <c r="HC326" s="48"/>
      <c r="HD326" s="48"/>
      <c r="HE326" s="48"/>
      <c r="HF326" s="48"/>
      <c r="HG326" s="48"/>
      <c r="HH326" s="48"/>
      <c r="HI326" s="48"/>
      <c r="HJ326" s="48"/>
      <c r="HK326" s="48"/>
      <c r="HL326" s="48"/>
      <c r="HM326" s="48"/>
      <c r="HN326" s="48"/>
      <c r="HO326" s="48"/>
      <c r="HP326" s="48"/>
      <c r="HQ326" s="48"/>
      <c r="HR326" s="48"/>
      <c r="HS326" s="48"/>
      <c r="HT326" s="48"/>
      <c r="HU326" s="48"/>
      <c r="HV326" s="48"/>
      <c r="HW326" s="48"/>
      <c r="HX326" s="48"/>
      <c r="HY326" s="48"/>
      <c r="HZ326" s="48"/>
      <c r="IA326" s="48"/>
      <c r="IB326" s="48"/>
      <c r="IC326" s="48"/>
      <c r="ID326" s="48"/>
      <c r="IE326" s="48"/>
      <c r="IF326" s="48"/>
    </row>
    <row r="327" spans="1:240" s="3" customFormat="1" ht="15.75" hidden="1" outlineLevel="1">
      <c r="A327" s="11"/>
      <c r="B327" s="40"/>
      <c r="C327" s="41"/>
      <c r="D327" s="31" t="s">
        <v>150</v>
      </c>
      <c r="E327" s="2">
        <v>4</v>
      </c>
      <c r="F327" s="2">
        <v>4</v>
      </c>
      <c r="G327" s="2">
        <v>4</v>
      </c>
      <c r="H327" s="2">
        <v>0</v>
      </c>
      <c r="I327" s="13" t="s">
        <v>151</v>
      </c>
      <c r="J327" s="2">
        <v>4</v>
      </c>
      <c r="K327" s="14">
        <v>54</v>
      </c>
      <c r="L327" s="14"/>
      <c r="M327" s="14">
        <v>54</v>
      </c>
      <c r="N327" s="14"/>
      <c r="O327" s="14">
        <v>54</v>
      </c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8"/>
      <c r="FK327" s="48"/>
      <c r="FL327" s="48"/>
      <c r="FM327" s="48"/>
      <c r="FN327" s="48"/>
      <c r="FO327" s="48"/>
      <c r="FP327" s="48"/>
      <c r="FQ327" s="48"/>
      <c r="FR327" s="48"/>
      <c r="FS327" s="48"/>
      <c r="FT327" s="48"/>
      <c r="FU327" s="48"/>
      <c r="FV327" s="48"/>
      <c r="FW327" s="48"/>
      <c r="FX327" s="48"/>
      <c r="FY327" s="48"/>
      <c r="FZ327" s="48"/>
      <c r="GA327" s="48"/>
      <c r="GB327" s="48"/>
      <c r="GC327" s="48"/>
      <c r="GD327" s="48"/>
      <c r="GE327" s="48"/>
      <c r="GF327" s="48"/>
      <c r="GG327" s="48"/>
      <c r="GH327" s="48"/>
      <c r="GI327" s="48"/>
      <c r="GJ327" s="48"/>
      <c r="GK327" s="48"/>
      <c r="GL327" s="48"/>
      <c r="GM327" s="48"/>
      <c r="GN327" s="48"/>
      <c r="GO327" s="48"/>
      <c r="GP327" s="48"/>
      <c r="GQ327" s="48"/>
      <c r="GR327" s="48"/>
      <c r="GS327" s="48"/>
      <c r="GT327" s="48"/>
      <c r="GU327" s="48"/>
      <c r="GV327" s="48"/>
      <c r="GW327" s="48"/>
      <c r="GX327" s="48"/>
      <c r="GY327" s="48"/>
      <c r="GZ327" s="48"/>
      <c r="HA327" s="48"/>
      <c r="HB327" s="48"/>
      <c r="HC327" s="48"/>
      <c r="HD327" s="48"/>
      <c r="HE327" s="48"/>
      <c r="HF327" s="48"/>
      <c r="HG327" s="48"/>
      <c r="HH327" s="48"/>
      <c r="HI327" s="48"/>
      <c r="HJ327" s="48"/>
      <c r="HK327" s="48"/>
      <c r="HL327" s="48"/>
      <c r="HM327" s="48"/>
      <c r="HN327" s="48"/>
      <c r="HO327" s="48"/>
      <c r="HP327" s="48"/>
      <c r="HQ327" s="48"/>
      <c r="HR327" s="48"/>
      <c r="HS327" s="48"/>
      <c r="HT327" s="48"/>
      <c r="HU327" s="48"/>
      <c r="HV327" s="48"/>
      <c r="HW327" s="48"/>
      <c r="HX327" s="48"/>
      <c r="HY327" s="48"/>
      <c r="HZ327" s="48"/>
      <c r="IA327" s="48"/>
      <c r="IB327" s="48"/>
      <c r="IC327" s="48"/>
      <c r="ID327" s="48"/>
      <c r="IE327" s="48"/>
      <c r="IF327" s="48"/>
    </row>
    <row r="328" spans="1:240" s="3" customFormat="1" ht="15.75" hidden="1" outlineLevel="1">
      <c r="A328" s="11"/>
      <c r="B328" s="40"/>
      <c r="C328" s="41"/>
      <c r="D328" s="31" t="s">
        <v>152</v>
      </c>
      <c r="E328" s="2">
        <v>1</v>
      </c>
      <c r="F328" s="2">
        <v>1</v>
      </c>
      <c r="G328" s="2">
        <v>1</v>
      </c>
      <c r="H328" s="2">
        <v>0</v>
      </c>
      <c r="I328" s="13" t="s">
        <v>39</v>
      </c>
      <c r="J328" s="2">
        <v>1</v>
      </c>
      <c r="K328" s="14">
        <v>23</v>
      </c>
      <c r="L328" s="14"/>
      <c r="M328" s="14">
        <v>23</v>
      </c>
      <c r="N328" s="14"/>
      <c r="O328" s="14">
        <v>23</v>
      </c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  <c r="EB328" s="48"/>
      <c r="EC328" s="48"/>
      <c r="ED328" s="48"/>
      <c r="EE328" s="48"/>
      <c r="EF328" s="48"/>
      <c r="EG328" s="48"/>
      <c r="EH328" s="48"/>
      <c r="EI328" s="48"/>
      <c r="EJ328" s="48"/>
      <c r="EK328" s="48"/>
      <c r="EL328" s="48"/>
      <c r="EM328" s="48"/>
      <c r="EN328" s="48"/>
      <c r="EO328" s="48"/>
      <c r="EP328" s="48"/>
      <c r="EQ328" s="48"/>
      <c r="ER328" s="48"/>
      <c r="ES328" s="48"/>
      <c r="ET328" s="48"/>
      <c r="EU328" s="48"/>
      <c r="EV328" s="48"/>
      <c r="EW328" s="48"/>
      <c r="EX328" s="48"/>
      <c r="EY328" s="48"/>
      <c r="EZ328" s="48"/>
      <c r="FA328" s="48"/>
      <c r="FB328" s="48"/>
      <c r="FC328" s="48"/>
      <c r="FD328" s="48"/>
      <c r="FE328" s="48"/>
      <c r="FF328" s="48"/>
      <c r="FG328" s="48"/>
      <c r="FH328" s="48"/>
      <c r="FI328" s="48"/>
      <c r="FJ328" s="48"/>
      <c r="FK328" s="48"/>
      <c r="FL328" s="48"/>
      <c r="FM328" s="48"/>
      <c r="FN328" s="48"/>
      <c r="FO328" s="48"/>
      <c r="FP328" s="48"/>
      <c r="FQ328" s="48"/>
      <c r="FR328" s="48"/>
      <c r="FS328" s="48"/>
      <c r="FT328" s="48"/>
      <c r="FU328" s="48"/>
      <c r="FV328" s="48"/>
      <c r="FW328" s="48"/>
      <c r="FX328" s="48"/>
      <c r="FY328" s="48"/>
      <c r="FZ328" s="48"/>
      <c r="GA328" s="48"/>
      <c r="GB328" s="48"/>
      <c r="GC328" s="48"/>
      <c r="GD328" s="48"/>
      <c r="GE328" s="48"/>
      <c r="GF328" s="48"/>
      <c r="GG328" s="48"/>
      <c r="GH328" s="48"/>
      <c r="GI328" s="48"/>
      <c r="GJ328" s="48"/>
      <c r="GK328" s="48"/>
      <c r="GL328" s="48"/>
      <c r="GM328" s="48"/>
      <c r="GN328" s="48"/>
      <c r="GO328" s="48"/>
      <c r="GP328" s="48"/>
      <c r="GQ328" s="48"/>
      <c r="GR328" s="48"/>
      <c r="GS328" s="48"/>
      <c r="GT328" s="48"/>
      <c r="GU328" s="48"/>
      <c r="GV328" s="48"/>
      <c r="GW328" s="48"/>
      <c r="GX328" s="48"/>
      <c r="GY328" s="48"/>
      <c r="GZ328" s="48"/>
      <c r="HA328" s="48"/>
      <c r="HB328" s="48"/>
      <c r="HC328" s="48"/>
      <c r="HD328" s="48"/>
      <c r="HE328" s="48"/>
      <c r="HF328" s="48"/>
      <c r="HG328" s="48"/>
      <c r="HH328" s="48"/>
      <c r="HI328" s="48"/>
      <c r="HJ328" s="48"/>
      <c r="HK328" s="48"/>
      <c r="HL328" s="48"/>
      <c r="HM328" s="48"/>
      <c r="HN328" s="48"/>
      <c r="HO328" s="48"/>
      <c r="HP328" s="48"/>
      <c r="HQ328" s="48"/>
      <c r="HR328" s="48"/>
      <c r="HS328" s="48"/>
      <c r="HT328" s="48"/>
      <c r="HU328" s="48"/>
      <c r="HV328" s="48"/>
      <c r="HW328" s="48"/>
      <c r="HX328" s="48"/>
      <c r="HY328" s="48"/>
      <c r="HZ328" s="48"/>
      <c r="IA328" s="48"/>
      <c r="IB328" s="48"/>
      <c r="IC328" s="48"/>
      <c r="ID328" s="48"/>
      <c r="IE328" s="48"/>
      <c r="IF328" s="48"/>
    </row>
    <row r="329" spans="1:240" s="3" customFormat="1" ht="15.75" hidden="1" outlineLevel="1">
      <c r="A329" s="11"/>
      <c r="B329" s="40"/>
      <c r="C329" s="41"/>
      <c r="D329" s="31" t="s">
        <v>153</v>
      </c>
      <c r="E329" s="2">
        <v>6</v>
      </c>
      <c r="F329" s="2">
        <v>6</v>
      </c>
      <c r="G329" s="2">
        <v>6</v>
      </c>
      <c r="H329" s="2">
        <v>0</v>
      </c>
      <c r="I329" s="13" t="s">
        <v>154</v>
      </c>
      <c r="J329" s="2">
        <v>6</v>
      </c>
      <c r="K329" s="14">
        <v>224</v>
      </c>
      <c r="L329" s="14"/>
      <c r="M329" s="14">
        <v>224</v>
      </c>
      <c r="N329" s="14"/>
      <c r="O329" s="14">
        <v>224</v>
      </c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  <c r="EB329" s="48"/>
      <c r="EC329" s="48"/>
      <c r="ED329" s="48"/>
      <c r="EE329" s="48"/>
      <c r="EF329" s="48"/>
      <c r="EG329" s="48"/>
      <c r="EH329" s="48"/>
      <c r="EI329" s="48"/>
      <c r="EJ329" s="48"/>
      <c r="EK329" s="48"/>
      <c r="EL329" s="48"/>
      <c r="EM329" s="48"/>
      <c r="EN329" s="48"/>
      <c r="EO329" s="48"/>
      <c r="EP329" s="48"/>
      <c r="EQ329" s="48"/>
      <c r="ER329" s="48"/>
      <c r="ES329" s="48"/>
      <c r="ET329" s="48"/>
      <c r="EU329" s="48"/>
      <c r="EV329" s="48"/>
      <c r="EW329" s="48"/>
      <c r="EX329" s="48"/>
      <c r="EY329" s="48"/>
      <c r="EZ329" s="48"/>
      <c r="FA329" s="48"/>
      <c r="FB329" s="48"/>
      <c r="FC329" s="48"/>
      <c r="FD329" s="48"/>
      <c r="FE329" s="48"/>
      <c r="FF329" s="48"/>
      <c r="FG329" s="48"/>
      <c r="FH329" s="48"/>
      <c r="FI329" s="48"/>
      <c r="FJ329" s="48"/>
      <c r="FK329" s="48"/>
      <c r="FL329" s="48"/>
      <c r="FM329" s="48"/>
      <c r="FN329" s="48"/>
      <c r="FO329" s="48"/>
      <c r="FP329" s="48"/>
      <c r="FQ329" s="48"/>
      <c r="FR329" s="48"/>
      <c r="FS329" s="48"/>
      <c r="FT329" s="48"/>
      <c r="FU329" s="48"/>
      <c r="FV329" s="48"/>
      <c r="FW329" s="48"/>
      <c r="FX329" s="48"/>
      <c r="FY329" s="48"/>
      <c r="FZ329" s="48"/>
      <c r="GA329" s="48"/>
      <c r="GB329" s="48"/>
      <c r="GC329" s="48"/>
      <c r="GD329" s="48"/>
      <c r="GE329" s="48"/>
      <c r="GF329" s="48"/>
      <c r="GG329" s="48"/>
      <c r="GH329" s="48"/>
      <c r="GI329" s="48"/>
      <c r="GJ329" s="48"/>
      <c r="GK329" s="48"/>
      <c r="GL329" s="48"/>
      <c r="GM329" s="48"/>
      <c r="GN329" s="48"/>
      <c r="GO329" s="48"/>
      <c r="GP329" s="48"/>
      <c r="GQ329" s="48"/>
      <c r="GR329" s="48"/>
      <c r="GS329" s="48"/>
      <c r="GT329" s="48"/>
      <c r="GU329" s="48"/>
      <c r="GV329" s="48"/>
      <c r="GW329" s="48"/>
      <c r="GX329" s="48"/>
      <c r="GY329" s="48"/>
      <c r="GZ329" s="48"/>
      <c r="HA329" s="48"/>
      <c r="HB329" s="48"/>
      <c r="HC329" s="48"/>
      <c r="HD329" s="48"/>
      <c r="HE329" s="48"/>
      <c r="HF329" s="48"/>
      <c r="HG329" s="48"/>
      <c r="HH329" s="48"/>
      <c r="HI329" s="48"/>
      <c r="HJ329" s="48"/>
      <c r="HK329" s="48"/>
      <c r="HL329" s="48"/>
      <c r="HM329" s="48"/>
      <c r="HN329" s="48"/>
      <c r="HO329" s="48"/>
      <c r="HP329" s="48"/>
      <c r="HQ329" s="48"/>
      <c r="HR329" s="48"/>
      <c r="HS329" s="48"/>
      <c r="HT329" s="48"/>
      <c r="HU329" s="48"/>
      <c r="HV329" s="48"/>
      <c r="HW329" s="48"/>
      <c r="HX329" s="48"/>
      <c r="HY329" s="48"/>
      <c r="HZ329" s="48"/>
      <c r="IA329" s="48"/>
      <c r="IB329" s="48"/>
      <c r="IC329" s="48"/>
      <c r="ID329" s="48"/>
      <c r="IE329" s="48"/>
      <c r="IF329" s="48"/>
    </row>
    <row r="330" spans="1:240" s="3" customFormat="1" ht="15.75" hidden="1" outlineLevel="1">
      <c r="A330" s="11"/>
      <c r="B330" s="40"/>
      <c r="C330" s="41"/>
      <c r="D330" s="31" t="s">
        <v>155</v>
      </c>
      <c r="E330" s="2">
        <v>20</v>
      </c>
      <c r="F330" s="2">
        <v>20</v>
      </c>
      <c r="G330" s="2">
        <v>20</v>
      </c>
      <c r="H330" s="2">
        <v>0</v>
      </c>
      <c r="I330" s="13" t="s">
        <v>156</v>
      </c>
      <c r="J330" s="2">
        <v>20</v>
      </c>
      <c r="K330" s="14">
        <v>79</v>
      </c>
      <c r="L330" s="14"/>
      <c r="M330" s="14">
        <v>79</v>
      </c>
      <c r="N330" s="14"/>
      <c r="O330" s="14">
        <v>79</v>
      </c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  <c r="EB330" s="48"/>
      <c r="EC330" s="48"/>
      <c r="ED330" s="48"/>
      <c r="EE330" s="48"/>
      <c r="EF330" s="48"/>
      <c r="EG330" s="48"/>
      <c r="EH330" s="48"/>
      <c r="EI330" s="48"/>
      <c r="EJ330" s="48"/>
      <c r="EK330" s="48"/>
      <c r="EL330" s="48"/>
      <c r="EM330" s="48"/>
      <c r="EN330" s="48"/>
      <c r="EO330" s="48"/>
      <c r="EP330" s="48"/>
      <c r="EQ330" s="48"/>
      <c r="ER330" s="48"/>
      <c r="ES330" s="48"/>
      <c r="ET330" s="48"/>
      <c r="EU330" s="48"/>
      <c r="EV330" s="48"/>
      <c r="EW330" s="48"/>
      <c r="EX330" s="48"/>
      <c r="EY330" s="48"/>
      <c r="EZ330" s="48"/>
      <c r="FA330" s="48"/>
      <c r="FB330" s="48"/>
      <c r="FC330" s="48"/>
      <c r="FD330" s="48"/>
      <c r="FE330" s="48"/>
      <c r="FF330" s="48"/>
      <c r="FG330" s="48"/>
      <c r="FH330" s="48"/>
      <c r="FI330" s="48"/>
      <c r="FJ330" s="48"/>
      <c r="FK330" s="48"/>
      <c r="FL330" s="48"/>
      <c r="FM330" s="48"/>
      <c r="FN330" s="48"/>
      <c r="FO330" s="48"/>
      <c r="FP330" s="48"/>
      <c r="FQ330" s="48"/>
      <c r="FR330" s="48"/>
      <c r="FS330" s="48"/>
      <c r="FT330" s="48"/>
      <c r="FU330" s="48"/>
      <c r="FV330" s="48"/>
      <c r="FW330" s="48"/>
      <c r="FX330" s="48"/>
      <c r="FY330" s="48"/>
      <c r="FZ330" s="48"/>
      <c r="GA330" s="48"/>
      <c r="GB330" s="48"/>
      <c r="GC330" s="48"/>
      <c r="GD330" s="48"/>
      <c r="GE330" s="48"/>
      <c r="GF330" s="48"/>
      <c r="GG330" s="48"/>
      <c r="GH330" s="48"/>
      <c r="GI330" s="48"/>
      <c r="GJ330" s="48"/>
      <c r="GK330" s="48"/>
      <c r="GL330" s="48"/>
      <c r="GM330" s="48"/>
      <c r="GN330" s="48"/>
      <c r="GO330" s="48"/>
      <c r="GP330" s="48"/>
      <c r="GQ330" s="48"/>
      <c r="GR330" s="48"/>
      <c r="GS330" s="48"/>
      <c r="GT330" s="48"/>
      <c r="GU330" s="48"/>
      <c r="GV330" s="48"/>
      <c r="GW330" s="48"/>
      <c r="GX330" s="48"/>
      <c r="GY330" s="48"/>
      <c r="GZ330" s="48"/>
      <c r="HA330" s="48"/>
      <c r="HB330" s="48"/>
      <c r="HC330" s="48"/>
      <c r="HD330" s="48"/>
      <c r="HE330" s="48"/>
      <c r="HF330" s="48"/>
      <c r="HG330" s="48"/>
      <c r="HH330" s="48"/>
      <c r="HI330" s="48"/>
      <c r="HJ330" s="48"/>
      <c r="HK330" s="48"/>
      <c r="HL330" s="48"/>
      <c r="HM330" s="48"/>
      <c r="HN330" s="48"/>
      <c r="HO330" s="48"/>
      <c r="HP330" s="48"/>
      <c r="HQ330" s="48"/>
      <c r="HR330" s="48"/>
      <c r="HS330" s="48"/>
      <c r="HT330" s="48"/>
      <c r="HU330" s="48"/>
      <c r="HV330" s="48"/>
      <c r="HW330" s="48"/>
      <c r="HX330" s="48"/>
      <c r="HY330" s="48"/>
      <c r="HZ330" s="48"/>
      <c r="IA330" s="48"/>
      <c r="IB330" s="48"/>
      <c r="IC330" s="48"/>
      <c r="ID330" s="48"/>
      <c r="IE330" s="48"/>
      <c r="IF330" s="48"/>
    </row>
    <row r="331" spans="1:240" s="3" customFormat="1" ht="15.75" hidden="1" outlineLevel="1">
      <c r="A331" s="11"/>
      <c r="B331" s="40"/>
      <c r="C331" s="41"/>
      <c r="D331" s="31" t="s">
        <v>157</v>
      </c>
      <c r="E331" s="2">
        <v>34</v>
      </c>
      <c r="F331" s="2">
        <v>34</v>
      </c>
      <c r="G331" s="2">
        <v>34</v>
      </c>
      <c r="H331" s="2">
        <v>0</v>
      </c>
      <c r="I331" s="13" t="s">
        <v>158</v>
      </c>
      <c r="J331" s="2">
        <v>34</v>
      </c>
      <c r="K331" s="14">
        <v>33</v>
      </c>
      <c r="L331" s="14"/>
      <c r="M331" s="14">
        <v>33</v>
      </c>
      <c r="N331" s="14"/>
      <c r="O331" s="14">
        <v>33</v>
      </c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  <c r="EB331" s="48"/>
      <c r="EC331" s="48"/>
      <c r="ED331" s="48"/>
      <c r="EE331" s="48"/>
      <c r="EF331" s="48"/>
      <c r="EG331" s="48"/>
      <c r="EH331" s="48"/>
      <c r="EI331" s="48"/>
      <c r="EJ331" s="48"/>
      <c r="EK331" s="48"/>
      <c r="EL331" s="48"/>
      <c r="EM331" s="48"/>
      <c r="EN331" s="48"/>
      <c r="EO331" s="48"/>
      <c r="EP331" s="48"/>
      <c r="EQ331" s="48"/>
      <c r="ER331" s="48"/>
      <c r="ES331" s="48"/>
      <c r="ET331" s="48"/>
      <c r="EU331" s="48"/>
      <c r="EV331" s="48"/>
      <c r="EW331" s="48"/>
      <c r="EX331" s="48"/>
      <c r="EY331" s="48"/>
      <c r="EZ331" s="48"/>
      <c r="FA331" s="48"/>
      <c r="FB331" s="48"/>
      <c r="FC331" s="48"/>
      <c r="FD331" s="48"/>
      <c r="FE331" s="48"/>
      <c r="FF331" s="48"/>
      <c r="FG331" s="48"/>
      <c r="FH331" s="48"/>
      <c r="FI331" s="48"/>
      <c r="FJ331" s="48"/>
      <c r="FK331" s="48"/>
      <c r="FL331" s="48"/>
      <c r="FM331" s="48"/>
      <c r="FN331" s="48"/>
      <c r="FO331" s="48"/>
      <c r="FP331" s="48"/>
      <c r="FQ331" s="48"/>
      <c r="FR331" s="48"/>
      <c r="FS331" s="48"/>
      <c r="FT331" s="48"/>
      <c r="FU331" s="48"/>
      <c r="FV331" s="48"/>
      <c r="FW331" s="48"/>
      <c r="FX331" s="48"/>
      <c r="FY331" s="48"/>
      <c r="FZ331" s="48"/>
      <c r="GA331" s="48"/>
      <c r="GB331" s="48"/>
      <c r="GC331" s="48"/>
      <c r="GD331" s="48"/>
      <c r="GE331" s="48"/>
      <c r="GF331" s="48"/>
      <c r="GG331" s="48"/>
      <c r="GH331" s="48"/>
      <c r="GI331" s="48"/>
      <c r="GJ331" s="48"/>
      <c r="GK331" s="48"/>
      <c r="GL331" s="48"/>
      <c r="GM331" s="48"/>
      <c r="GN331" s="48"/>
      <c r="GO331" s="48"/>
      <c r="GP331" s="48"/>
      <c r="GQ331" s="48"/>
      <c r="GR331" s="48"/>
      <c r="GS331" s="48"/>
      <c r="GT331" s="48"/>
      <c r="GU331" s="48"/>
      <c r="GV331" s="48"/>
      <c r="GW331" s="48"/>
      <c r="GX331" s="48"/>
      <c r="GY331" s="48"/>
      <c r="GZ331" s="48"/>
      <c r="HA331" s="48"/>
      <c r="HB331" s="48"/>
      <c r="HC331" s="48"/>
      <c r="HD331" s="48"/>
      <c r="HE331" s="48"/>
      <c r="HF331" s="48"/>
      <c r="HG331" s="48"/>
      <c r="HH331" s="48"/>
      <c r="HI331" s="48"/>
      <c r="HJ331" s="48"/>
      <c r="HK331" s="48"/>
      <c r="HL331" s="48"/>
      <c r="HM331" s="48"/>
      <c r="HN331" s="48"/>
      <c r="HO331" s="48"/>
      <c r="HP331" s="48"/>
      <c r="HQ331" s="48"/>
      <c r="HR331" s="48"/>
      <c r="HS331" s="48"/>
      <c r="HT331" s="48"/>
      <c r="HU331" s="48"/>
      <c r="HV331" s="48"/>
      <c r="HW331" s="48"/>
      <c r="HX331" s="48"/>
      <c r="HY331" s="48"/>
      <c r="HZ331" s="48"/>
      <c r="IA331" s="48"/>
      <c r="IB331" s="48"/>
      <c r="IC331" s="48"/>
      <c r="ID331" s="48"/>
      <c r="IE331" s="48"/>
      <c r="IF331" s="48"/>
    </row>
    <row r="332" spans="1:240" s="3" customFormat="1" ht="15.75" hidden="1" outlineLevel="1">
      <c r="A332" s="11"/>
      <c r="B332" s="40"/>
      <c r="C332" s="41"/>
      <c r="D332" s="31" t="s">
        <v>159</v>
      </c>
      <c r="E332" s="2">
        <v>20</v>
      </c>
      <c r="F332" s="2">
        <v>20</v>
      </c>
      <c r="G332" s="2">
        <v>20</v>
      </c>
      <c r="H332" s="2">
        <v>0</v>
      </c>
      <c r="I332" s="13" t="s">
        <v>156</v>
      </c>
      <c r="J332" s="2">
        <v>20</v>
      </c>
      <c r="K332" s="14">
        <v>6</v>
      </c>
      <c r="L332" s="14"/>
      <c r="M332" s="14">
        <v>6</v>
      </c>
      <c r="N332" s="14"/>
      <c r="O332" s="14">
        <v>6</v>
      </c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8"/>
      <c r="EJ332" s="48"/>
      <c r="EK332" s="48"/>
      <c r="EL332" s="48"/>
      <c r="EM332" s="48"/>
      <c r="EN332" s="48"/>
      <c r="EO332" s="48"/>
      <c r="EP332" s="48"/>
      <c r="EQ332" s="48"/>
      <c r="ER332" s="48"/>
      <c r="ES332" s="48"/>
      <c r="ET332" s="48"/>
      <c r="EU332" s="48"/>
      <c r="EV332" s="48"/>
      <c r="EW332" s="48"/>
      <c r="EX332" s="48"/>
      <c r="EY332" s="48"/>
      <c r="EZ332" s="48"/>
      <c r="FA332" s="48"/>
      <c r="FB332" s="48"/>
      <c r="FC332" s="48"/>
      <c r="FD332" s="48"/>
      <c r="FE332" s="48"/>
      <c r="FF332" s="48"/>
      <c r="FG332" s="48"/>
      <c r="FH332" s="48"/>
      <c r="FI332" s="48"/>
      <c r="FJ332" s="48"/>
      <c r="FK332" s="48"/>
      <c r="FL332" s="48"/>
      <c r="FM332" s="48"/>
      <c r="FN332" s="48"/>
      <c r="FO332" s="48"/>
      <c r="FP332" s="48"/>
      <c r="FQ332" s="48"/>
      <c r="FR332" s="48"/>
      <c r="FS332" s="48"/>
      <c r="FT332" s="48"/>
      <c r="FU332" s="48"/>
      <c r="FV332" s="48"/>
      <c r="FW332" s="48"/>
      <c r="FX332" s="48"/>
      <c r="FY332" s="48"/>
      <c r="FZ332" s="48"/>
      <c r="GA332" s="48"/>
      <c r="GB332" s="48"/>
      <c r="GC332" s="48"/>
      <c r="GD332" s="48"/>
      <c r="GE332" s="48"/>
      <c r="GF332" s="48"/>
      <c r="GG332" s="48"/>
      <c r="GH332" s="48"/>
      <c r="GI332" s="48"/>
      <c r="GJ332" s="48"/>
      <c r="GK332" s="48"/>
      <c r="GL332" s="48"/>
      <c r="GM332" s="48"/>
      <c r="GN332" s="48"/>
      <c r="GO332" s="48"/>
      <c r="GP332" s="48"/>
      <c r="GQ332" s="48"/>
      <c r="GR332" s="48"/>
      <c r="GS332" s="48"/>
      <c r="GT332" s="48"/>
      <c r="GU332" s="48"/>
      <c r="GV332" s="48"/>
      <c r="GW332" s="48"/>
      <c r="GX332" s="48"/>
      <c r="GY332" s="48"/>
      <c r="GZ332" s="48"/>
      <c r="HA332" s="48"/>
      <c r="HB332" s="48"/>
      <c r="HC332" s="48"/>
      <c r="HD332" s="48"/>
      <c r="HE332" s="48"/>
      <c r="HF332" s="48"/>
      <c r="HG332" s="48"/>
      <c r="HH332" s="48"/>
      <c r="HI332" s="48"/>
      <c r="HJ332" s="48"/>
      <c r="HK332" s="48"/>
      <c r="HL332" s="48"/>
      <c r="HM332" s="48"/>
      <c r="HN332" s="48"/>
      <c r="HO332" s="48"/>
      <c r="HP332" s="48"/>
      <c r="HQ332" s="48"/>
      <c r="HR332" s="48"/>
      <c r="HS332" s="48"/>
      <c r="HT332" s="48"/>
      <c r="HU332" s="48"/>
      <c r="HV332" s="48"/>
      <c r="HW332" s="48"/>
      <c r="HX332" s="48"/>
      <c r="HY332" s="48"/>
      <c r="HZ332" s="48"/>
      <c r="IA332" s="48"/>
      <c r="IB332" s="48"/>
      <c r="IC332" s="48"/>
      <c r="ID332" s="48"/>
      <c r="IE332" s="48"/>
      <c r="IF332" s="48"/>
    </row>
    <row r="333" spans="1:240" s="3" customFormat="1" ht="15.75" hidden="1" outlineLevel="1">
      <c r="A333" s="11"/>
      <c r="B333" s="40"/>
      <c r="C333" s="41"/>
      <c r="D333" s="31" t="s">
        <v>160</v>
      </c>
      <c r="E333" s="2">
        <v>2</v>
      </c>
      <c r="F333" s="2">
        <v>2</v>
      </c>
      <c r="G333" s="2">
        <v>2</v>
      </c>
      <c r="H333" s="2">
        <v>0</v>
      </c>
      <c r="I333" s="13" t="s">
        <v>161</v>
      </c>
      <c r="J333" s="2">
        <v>2</v>
      </c>
      <c r="K333" s="14">
        <v>40</v>
      </c>
      <c r="L333" s="14"/>
      <c r="M333" s="14">
        <v>40</v>
      </c>
      <c r="N333" s="14"/>
      <c r="O333" s="14">
        <v>40</v>
      </c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8"/>
      <c r="DV333" s="48"/>
      <c r="DW333" s="48"/>
      <c r="DX333" s="48"/>
      <c r="DY333" s="48"/>
      <c r="DZ333" s="48"/>
      <c r="EA333" s="48"/>
      <c r="EB333" s="48"/>
      <c r="EC333" s="48"/>
      <c r="ED333" s="48"/>
      <c r="EE333" s="48"/>
      <c r="EF333" s="48"/>
      <c r="EG333" s="48"/>
      <c r="EH333" s="48"/>
      <c r="EI333" s="48"/>
      <c r="EJ333" s="48"/>
      <c r="EK333" s="48"/>
      <c r="EL333" s="48"/>
      <c r="EM333" s="48"/>
      <c r="EN333" s="48"/>
      <c r="EO333" s="48"/>
      <c r="EP333" s="48"/>
      <c r="EQ333" s="48"/>
      <c r="ER333" s="48"/>
      <c r="ES333" s="48"/>
      <c r="ET333" s="48"/>
      <c r="EU333" s="48"/>
      <c r="EV333" s="48"/>
      <c r="EW333" s="48"/>
      <c r="EX333" s="48"/>
      <c r="EY333" s="48"/>
      <c r="EZ333" s="48"/>
      <c r="FA333" s="48"/>
      <c r="FB333" s="48"/>
      <c r="FC333" s="48"/>
      <c r="FD333" s="48"/>
      <c r="FE333" s="48"/>
      <c r="FF333" s="48"/>
      <c r="FG333" s="48"/>
      <c r="FH333" s="48"/>
      <c r="FI333" s="48"/>
      <c r="FJ333" s="48"/>
      <c r="FK333" s="48"/>
      <c r="FL333" s="48"/>
      <c r="FM333" s="48"/>
      <c r="FN333" s="48"/>
      <c r="FO333" s="48"/>
      <c r="FP333" s="48"/>
      <c r="FQ333" s="48"/>
      <c r="FR333" s="48"/>
      <c r="FS333" s="48"/>
      <c r="FT333" s="48"/>
      <c r="FU333" s="48"/>
      <c r="FV333" s="48"/>
      <c r="FW333" s="48"/>
      <c r="FX333" s="48"/>
      <c r="FY333" s="48"/>
      <c r="FZ333" s="48"/>
      <c r="GA333" s="48"/>
      <c r="GB333" s="48"/>
      <c r="GC333" s="48"/>
      <c r="GD333" s="48"/>
      <c r="GE333" s="48"/>
      <c r="GF333" s="48"/>
      <c r="GG333" s="48"/>
      <c r="GH333" s="48"/>
      <c r="GI333" s="48"/>
      <c r="GJ333" s="48"/>
      <c r="GK333" s="48"/>
      <c r="GL333" s="48"/>
      <c r="GM333" s="48"/>
      <c r="GN333" s="48"/>
      <c r="GO333" s="48"/>
      <c r="GP333" s="48"/>
      <c r="GQ333" s="48"/>
      <c r="GR333" s="48"/>
      <c r="GS333" s="48"/>
      <c r="GT333" s="48"/>
      <c r="GU333" s="48"/>
      <c r="GV333" s="48"/>
      <c r="GW333" s="48"/>
      <c r="GX333" s="48"/>
      <c r="GY333" s="48"/>
      <c r="GZ333" s="48"/>
      <c r="HA333" s="48"/>
      <c r="HB333" s="48"/>
      <c r="HC333" s="48"/>
      <c r="HD333" s="48"/>
      <c r="HE333" s="48"/>
      <c r="HF333" s="48"/>
      <c r="HG333" s="48"/>
      <c r="HH333" s="48"/>
      <c r="HI333" s="48"/>
      <c r="HJ333" s="48"/>
      <c r="HK333" s="48"/>
      <c r="HL333" s="48"/>
      <c r="HM333" s="48"/>
      <c r="HN333" s="48"/>
      <c r="HO333" s="48"/>
      <c r="HP333" s="48"/>
      <c r="HQ333" s="48"/>
      <c r="HR333" s="48"/>
      <c r="HS333" s="48"/>
      <c r="HT333" s="48"/>
      <c r="HU333" s="48"/>
      <c r="HV333" s="48"/>
      <c r="HW333" s="48"/>
      <c r="HX333" s="48"/>
      <c r="HY333" s="48"/>
      <c r="HZ333" s="48"/>
      <c r="IA333" s="48"/>
      <c r="IB333" s="48"/>
      <c r="IC333" s="48"/>
      <c r="ID333" s="48"/>
      <c r="IE333" s="48"/>
      <c r="IF333" s="48"/>
    </row>
    <row r="334" spans="1:240" s="3" customFormat="1" ht="15.75" hidden="1" outlineLevel="1">
      <c r="A334" s="11"/>
      <c r="B334" s="40"/>
      <c r="C334" s="41"/>
      <c r="D334" s="31" t="s">
        <v>162</v>
      </c>
      <c r="E334" s="2">
        <v>3</v>
      </c>
      <c r="F334" s="2">
        <v>3</v>
      </c>
      <c r="G334" s="2">
        <v>3</v>
      </c>
      <c r="H334" s="2">
        <v>0</v>
      </c>
      <c r="I334" s="13" t="s">
        <v>163</v>
      </c>
      <c r="J334" s="2">
        <v>3</v>
      </c>
      <c r="K334" s="14">
        <v>36</v>
      </c>
      <c r="L334" s="14"/>
      <c r="M334" s="14">
        <v>36</v>
      </c>
      <c r="N334" s="14"/>
      <c r="O334" s="14">
        <v>36</v>
      </c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DT334" s="48"/>
      <c r="DU334" s="48"/>
      <c r="DV334" s="48"/>
      <c r="DW334" s="48"/>
      <c r="DX334" s="48"/>
      <c r="DY334" s="48"/>
      <c r="DZ334" s="48"/>
      <c r="EA334" s="48"/>
      <c r="EB334" s="48"/>
      <c r="EC334" s="48"/>
      <c r="ED334" s="48"/>
      <c r="EE334" s="48"/>
      <c r="EF334" s="48"/>
      <c r="EG334" s="48"/>
      <c r="EH334" s="48"/>
      <c r="EI334" s="48"/>
      <c r="EJ334" s="48"/>
      <c r="EK334" s="48"/>
      <c r="EL334" s="48"/>
      <c r="EM334" s="48"/>
      <c r="EN334" s="48"/>
      <c r="EO334" s="48"/>
      <c r="EP334" s="48"/>
      <c r="EQ334" s="48"/>
      <c r="ER334" s="48"/>
      <c r="ES334" s="48"/>
      <c r="ET334" s="48"/>
      <c r="EU334" s="48"/>
      <c r="EV334" s="48"/>
      <c r="EW334" s="48"/>
      <c r="EX334" s="48"/>
      <c r="EY334" s="48"/>
      <c r="EZ334" s="48"/>
      <c r="FA334" s="48"/>
      <c r="FB334" s="48"/>
      <c r="FC334" s="48"/>
      <c r="FD334" s="48"/>
      <c r="FE334" s="48"/>
      <c r="FF334" s="48"/>
      <c r="FG334" s="48"/>
      <c r="FH334" s="48"/>
      <c r="FI334" s="48"/>
      <c r="FJ334" s="48"/>
      <c r="FK334" s="48"/>
      <c r="FL334" s="48"/>
      <c r="FM334" s="48"/>
      <c r="FN334" s="48"/>
      <c r="FO334" s="48"/>
      <c r="FP334" s="48"/>
      <c r="FQ334" s="48"/>
      <c r="FR334" s="48"/>
      <c r="FS334" s="48"/>
      <c r="FT334" s="48"/>
      <c r="FU334" s="48"/>
      <c r="FV334" s="48"/>
      <c r="FW334" s="48"/>
      <c r="FX334" s="48"/>
      <c r="FY334" s="48"/>
      <c r="FZ334" s="48"/>
      <c r="GA334" s="48"/>
      <c r="GB334" s="48"/>
      <c r="GC334" s="48"/>
      <c r="GD334" s="48"/>
      <c r="GE334" s="48"/>
      <c r="GF334" s="48"/>
      <c r="GG334" s="48"/>
      <c r="GH334" s="48"/>
      <c r="GI334" s="48"/>
      <c r="GJ334" s="48"/>
      <c r="GK334" s="48"/>
      <c r="GL334" s="48"/>
      <c r="GM334" s="48"/>
      <c r="GN334" s="48"/>
      <c r="GO334" s="48"/>
      <c r="GP334" s="48"/>
      <c r="GQ334" s="48"/>
      <c r="GR334" s="48"/>
      <c r="GS334" s="48"/>
      <c r="GT334" s="48"/>
      <c r="GU334" s="48"/>
      <c r="GV334" s="48"/>
      <c r="GW334" s="48"/>
      <c r="GX334" s="48"/>
      <c r="GY334" s="48"/>
      <c r="GZ334" s="48"/>
      <c r="HA334" s="48"/>
      <c r="HB334" s="48"/>
      <c r="HC334" s="48"/>
      <c r="HD334" s="48"/>
      <c r="HE334" s="48"/>
      <c r="HF334" s="48"/>
      <c r="HG334" s="48"/>
      <c r="HH334" s="48"/>
      <c r="HI334" s="48"/>
      <c r="HJ334" s="48"/>
      <c r="HK334" s="48"/>
      <c r="HL334" s="48"/>
      <c r="HM334" s="48"/>
      <c r="HN334" s="48"/>
      <c r="HO334" s="48"/>
      <c r="HP334" s="48"/>
      <c r="HQ334" s="48"/>
      <c r="HR334" s="48"/>
      <c r="HS334" s="48"/>
      <c r="HT334" s="48"/>
      <c r="HU334" s="48"/>
      <c r="HV334" s="48"/>
      <c r="HW334" s="48"/>
      <c r="HX334" s="48"/>
      <c r="HY334" s="48"/>
      <c r="HZ334" s="48"/>
      <c r="IA334" s="48"/>
      <c r="IB334" s="48"/>
      <c r="IC334" s="48"/>
      <c r="ID334" s="48"/>
      <c r="IE334" s="48"/>
      <c r="IF334" s="48"/>
    </row>
    <row r="335" spans="1:240" s="3" customFormat="1" ht="15.75" hidden="1" outlineLevel="1">
      <c r="A335" s="11"/>
      <c r="B335" s="40"/>
      <c r="C335" s="41"/>
      <c r="D335" s="31" t="s">
        <v>164</v>
      </c>
      <c r="E335" s="2">
        <v>1</v>
      </c>
      <c r="F335" s="2">
        <v>1</v>
      </c>
      <c r="G335" s="2">
        <v>1</v>
      </c>
      <c r="H335" s="2">
        <v>0</v>
      </c>
      <c r="I335" s="13" t="s">
        <v>39</v>
      </c>
      <c r="J335" s="2">
        <v>1</v>
      </c>
      <c r="K335" s="14">
        <v>15</v>
      </c>
      <c r="L335" s="14"/>
      <c r="M335" s="14">
        <v>15</v>
      </c>
      <c r="N335" s="14"/>
      <c r="O335" s="14">
        <v>15</v>
      </c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DT335" s="48"/>
      <c r="DU335" s="48"/>
      <c r="DV335" s="48"/>
      <c r="DW335" s="48"/>
      <c r="DX335" s="48"/>
      <c r="DY335" s="48"/>
      <c r="DZ335" s="48"/>
      <c r="EA335" s="48"/>
      <c r="EB335" s="48"/>
      <c r="EC335" s="48"/>
      <c r="ED335" s="48"/>
      <c r="EE335" s="48"/>
      <c r="EF335" s="48"/>
      <c r="EG335" s="48"/>
      <c r="EH335" s="48"/>
      <c r="EI335" s="48"/>
      <c r="EJ335" s="48"/>
      <c r="EK335" s="48"/>
      <c r="EL335" s="48"/>
      <c r="EM335" s="48"/>
      <c r="EN335" s="48"/>
      <c r="EO335" s="48"/>
      <c r="EP335" s="48"/>
      <c r="EQ335" s="48"/>
      <c r="ER335" s="48"/>
      <c r="ES335" s="48"/>
      <c r="ET335" s="48"/>
      <c r="EU335" s="48"/>
      <c r="EV335" s="48"/>
      <c r="EW335" s="48"/>
      <c r="EX335" s="48"/>
      <c r="EY335" s="48"/>
      <c r="EZ335" s="48"/>
      <c r="FA335" s="48"/>
      <c r="FB335" s="48"/>
      <c r="FC335" s="48"/>
      <c r="FD335" s="48"/>
      <c r="FE335" s="48"/>
      <c r="FF335" s="48"/>
      <c r="FG335" s="48"/>
      <c r="FH335" s="48"/>
      <c r="FI335" s="48"/>
      <c r="FJ335" s="48"/>
      <c r="FK335" s="48"/>
      <c r="FL335" s="48"/>
      <c r="FM335" s="48"/>
      <c r="FN335" s="48"/>
      <c r="FO335" s="48"/>
      <c r="FP335" s="48"/>
      <c r="FQ335" s="48"/>
      <c r="FR335" s="48"/>
      <c r="FS335" s="48"/>
      <c r="FT335" s="48"/>
      <c r="FU335" s="48"/>
      <c r="FV335" s="48"/>
      <c r="FW335" s="48"/>
      <c r="FX335" s="48"/>
      <c r="FY335" s="48"/>
      <c r="FZ335" s="48"/>
      <c r="GA335" s="48"/>
      <c r="GB335" s="48"/>
      <c r="GC335" s="48"/>
      <c r="GD335" s="48"/>
      <c r="GE335" s="48"/>
      <c r="GF335" s="48"/>
      <c r="GG335" s="48"/>
      <c r="GH335" s="48"/>
      <c r="GI335" s="48"/>
      <c r="GJ335" s="48"/>
      <c r="GK335" s="48"/>
      <c r="GL335" s="48"/>
      <c r="GM335" s="48"/>
      <c r="GN335" s="48"/>
      <c r="GO335" s="48"/>
      <c r="GP335" s="48"/>
      <c r="GQ335" s="48"/>
      <c r="GR335" s="48"/>
      <c r="GS335" s="48"/>
      <c r="GT335" s="48"/>
      <c r="GU335" s="48"/>
      <c r="GV335" s="48"/>
      <c r="GW335" s="48"/>
      <c r="GX335" s="48"/>
      <c r="GY335" s="48"/>
      <c r="GZ335" s="48"/>
      <c r="HA335" s="48"/>
      <c r="HB335" s="48"/>
      <c r="HC335" s="48"/>
      <c r="HD335" s="48"/>
      <c r="HE335" s="48"/>
      <c r="HF335" s="48"/>
      <c r="HG335" s="48"/>
      <c r="HH335" s="48"/>
      <c r="HI335" s="48"/>
      <c r="HJ335" s="48"/>
      <c r="HK335" s="48"/>
      <c r="HL335" s="48"/>
      <c r="HM335" s="48"/>
      <c r="HN335" s="48"/>
      <c r="HO335" s="48"/>
      <c r="HP335" s="48"/>
      <c r="HQ335" s="48"/>
      <c r="HR335" s="48"/>
      <c r="HS335" s="48"/>
      <c r="HT335" s="48"/>
      <c r="HU335" s="48"/>
      <c r="HV335" s="48"/>
      <c r="HW335" s="48"/>
      <c r="HX335" s="48"/>
      <c r="HY335" s="48"/>
      <c r="HZ335" s="48"/>
      <c r="IA335" s="48"/>
      <c r="IB335" s="48"/>
      <c r="IC335" s="48"/>
      <c r="ID335" s="48"/>
      <c r="IE335" s="48"/>
      <c r="IF335" s="48"/>
    </row>
    <row r="336" spans="1:240" s="3" customFormat="1" ht="15.75" hidden="1" outlineLevel="1">
      <c r="A336" s="11"/>
      <c r="B336" s="40"/>
      <c r="C336" s="41"/>
      <c r="D336" s="31" t="s">
        <v>165</v>
      </c>
      <c r="E336" s="2">
        <v>1</v>
      </c>
      <c r="F336" s="2">
        <v>1</v>
      </c>
      <c r="G336" s="2">
        <v>1</v>
      </c>
      <c r="H336" s="2">
        <v>0</v>
      </c>
      <c r="I336" s="13" t="s">
        <v>39</v>
      </c>
      <c r="J336" s="2">
        <v>1</v>
      </c>
      <c r="K336" s="14">
        <v>7</v>
      </c>
      <c r="L336" s="14"/>
      <c r="M336" s="14">
        <v>7</v>
      </c>
      <c r="N336" s="14"/>
      <c r="O336" s="14">
        <v>7</v>
      </c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DT336" s="48"/>
      <c r="DU336" s="48"/>
      <c r="DV336" s="48"/>
      <c r="DW336" s="48"/>
      <c r="DX336" s="48"/>
      <c r="DY336" s="48"/>
      <c r="DZ336" s="48"/>
      <c r="EA336" s="48"/>
      <c r="EB336" s="48"/>
      <c r="EC336" s="48"/>
      <c r="ED336" s="48"/>
      <c r="EE336" s="48"/>
      <c r="EF336" s="48"/>
      <c r="EG336" s="48"/>
      <c r="EH336" s="48"/>
      <c r="EI336" s="48"/>
      <c r="EJ336" s="48"/>
      <c r="EK336" s="48"/>
      <c r="EL336" s="48"/>
      <c r="EM336" s="48"/>
      <c r="EN336" s="48"/>
      <c r="EO336" s="48"/>
      <c r="EP336" s="48"/>
      <c r="EQ336" s="48"/>
      <c r="ER336" s="48"/>
      <c r="ES336" s="48"/>
      <c r="ET336" s="48"/>
      <c r="EU336" s="48"/>
      <c r="EV336" s="48"/>
      <c r="EW336" s="48"/>
      <c r="EX336" s="48"/>
      <c r="EY336" s="48"/>
      <c r="EZ336" s="48"/>
      <c r="FA336" s="48"/>
      <c r="FB336" s="48"/>
      <c r="FC336" s="48"/>
      <c r="FD336" s="48"/>
      <c r="FE336" s="48"/>
      <c r="FF336" s="48"/>
      <c r="FG336" s="48"/>
      <c r="FH336" s="48"/>
      <c r="FI336" s="48"/>
      <c r="FJ336" s="48"/>
      <c r="FK336" s="48"/>
      <c r="FL336" s="48"/>
      <c r="FM336" s="48"/>
      <c r="FN336" s="48"/>
      <c r="FO336" s="48"/>
      <c r="FP336" s="48"/>
      <c r="FQ336" s="48"/>
      <c r="FR336" s="48"/>
      <c r="FS336" s="48"/>
      <c r="FT336" s="48"/>
      <c r="FU336" s="48"/>
      <c r="FV336" s="48"/>
      <c r="FW336" s="48"/>
      <c r="FX336" s="48"/>
      <c r="FY336" s="48"/>
      <c r="FZ336" s="48"/>
      <c r="GA336" s="48"/>
      <c r="GB336" s="48"/>
      <c r="GC336" s="48"/>
      <c r="GD336" s="48"/>
      <c r="GE336" s="48"/>
      <c r="GF336" s="48"/>
      <c r="GG336" s="48"/>
      <c r="GH336" s="48"/>
      <c r="GI336" s="48"/>
      <c r="GJ336" s="48"/>
      <c r="GK336" s="48"/>
      <c r="GL336" s="48"/>
      <c r="GM336" s="48"/>
      <c r="GN336" s="48"/>
      <c r="GO336" s="48"/>
      <c r="GP336" s="48"/>
      <c r="GQ336" s="48"/>
      <c r="GR336" s="48"/>
      <c r="GS336" s="48"/>
      <c r="GT336" s="48"/>
      <c r="GU336" s="48"/>
      <c r="GV336" s="48"/>
      <c r="GW336" s="48"/>
      <c r="GX336" s="48"/>
      <c r="GY336" s="48"/>
      <c r="GZ336" s="48"/>
      <c r="HA336" s="48"/>
      <c r="HB336" s="48"/>
      <c r="HC336" s="48"/>
      <c r="HD336" s="48"/>
      <c r="HE336" s="48"/>
      <c r="HF336" s="48"/>
      <c r="HG336" s="48"/>
      <c r="HH336" s="48"/>
      <c r="HI336" s="48"/>
      <c r="HJ336" s="48"/>
      <c r="HK336" s="48"/>
      <c r="HL336" s="48"/>
      <c r="HM336" s="48"/>
      <c r="HN336" s="48"/>
      <c r="HO336" s="48"/>
      <c r="HP336" s="48"/>
      <c r="HQ336" s="48"/>
      <c r="HR336" s="48"/>
      <c r="HS336" s="48"/>
      <c r="HT336" s="48"/>
      <c r="HU336" s="48"/>
      <c r="HV336" s="48"/>
      <c r="HW336" s="48"/>
      <c r="HX336" s="48"/>
      <c r="HY336" s="48"/>
      <c r="HZ336" s="48"/>
      <c r="IA336" s="48"/>
      <c r="IB336" s="48"/>
      <c r="IC336" s="48"/>
      <c r="ID336" s="48"/>
      <c r="IE336" s="48"/>
      <c r="IF336" s="48"/>
    </row>
    <row r="337" spans="1:240" s="3" customFormat="1" ht="15.75" hidden="1" outlineLevel="1">
      <c r="A337" s="11"/>
      <c r="B337" s="40"/>
      <c r="C337" s="41"/>
      <c r="D337" s="31" t="s">
        <v>166</v>
      </c>
      <c r="E337" s="2">
        <v>4</v>
      </c>
      <c r="F337" s="2">
        <v>4</v>
      </c>
      <c r="G337" s="2">
        <v>4</v>
      </c>
      <c r="H337" s="2">
        <v>0</v>
      </c>
      <c r="I337" s="13" t="s">
        <v>151</v>
      </c>
      <c r="J337" s="2">
        <v>4</v>
      </c>
      <c r="K337" s="14">
        <v>28</v>
      </c>
      <c r="L337" s="14"/>
      <c r="M337" s="14">
        <v>28</v>
      </c>
      <c r="N337" s="14"/>
      <c r="O337" s="14">
        <v>28</v>
      </c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DT337" s="48"/>
      <c r="DU337" s="48"/>
      <c r="DV337" s="48"/>
      <c r="DW337" s="48"/>
      <c r="DX337" s="48"/>
      <c r="DY337" s="48"/>
      <c r="DZ337" s="48"/>
      <c r="EA337" s="48"/>
      <c r="EB337" s="48"/>
      <c r="EC337" s="48"/>
      <c r="ED337" s="48"/>
      <c r="EE337" s="48"/>
      <c r="EF337" s="48"/>
      <c r="EG337" s="48"/>
      <c r="EH337" s="48"/>
      <c r="EI337" s="48"/>
      <c r="EJ337" s="48"/>
      <c r="EK337" s="48"/>
      <c r="EL337" s="48"/>
      <c r="EM337" s="48"/>
      <c r="EN337" s="48"/>
      <c r="EO337" s="48"/>
      <c r="EP337" s="48"/>
      <c r="EQ337" s="48"/>
      <c r="ER337" s="48"/>
      <c r="ES337" s="48"/>
      <c r="ET337" s="48"/>
      <c r="EU337" s="48"/>
      <c r="EV337" s="48"/>
      <c r="EW337" s="48"/>
      <c r="EX337" s="48"/>
      <c r="EY337" s="48"/>
      <c r="EZ337" s="48"/>
      <c r="FA337" s="48"/>
      <c r="FB337" s="48"/>
      <c r="FC337" s="48"/>
      <c r="FD337" s="48"/>
      <c r="FE337" s="48"/>
      <c r="FF337" s="48"/>
      <c r="FG337" s="48"/>
      <c r="FH337" s="48"/>
      <c r="FI337" s="48"/>
      <c r="FJ337" s="48"/>
      <c r="FK337" s="48"/>
      <c r="FL337" s="48"/>
      <c r="FM337" s="48"/>
      <c r="FN337" s="48"/>
      <c r="FO337" s="48"/>
      <c r="FP337" s="48"/>
      <c r="FQ337" s="48"/>
      <c r="FR337" s="48"/>
      <c r="FS337" s="48"/>
      <c r="FT337" s="48"/>
      <c r="FU337" s="48"/>
      <c r="FV337" s="48"/>
      <c r="FW337" s="48"/>
      <c r="FX337" s="48"/>
      <c r="FY337" s="48"/>
      <c r="FZ337" s="48"/>
      <c r="GA337" s="48"/>
      <c r="GB337" s="48"/>
      <c r="GC337" s="48"/>
      <c r="GD337" s="48"/>
      <c r="GE337" s="48"/>
      <c r="GF337" s="48"/>
      <c r="GG337" s="48"/>
      <c r="GH337" s="48"/>
      <c r="GI337" s="48"/>
      <c r="GJ337" s="48"/>
      <c r="GK337" s="48"/>
      <c r="GL337" s="48"/>
      <c r="GM337" s="48"/>
      <c r="GN337" s="48"/>
      <c r="GO337" s="48"/>
      <c r="GP337" s="48"/>
      <c r="GQ337" s="48"/>
      <c r="GR337" s="48"/>
      <c r="GS337" s="48"/>
      <c r="GT337" s="48"/>
      <c r="GU337" s="48"/>
      <c r="GV337" s="48"/>
      <c r="GW337" s="48"/>
      <c r="GX337" s="48"/>
      <c r="GY337" s="48"/>
      <c r="GZ337" s="48"/>
      <c r="HA337" s="48"/>
      <c r="HB337" s="48"/>
      <c r="HC337" s="48"/>
      <c r="HD337" s="48"/>
      <c r="HE337" s="48"/>
      <c r="HF337" s="48"/>
      <c r="HG337" s="48"/>
      <c r="HH337" s="48"/>
      <c r="HI337" s="48"/>
      <c r="HJ337" s="48"/>
      <c r="HK337" s="48"/>
      <c r="HL337" s="48"/>
      <c r="HM337" s="48"/>
      <c r="HN337" s="48"/>
      <c r="HO337" s="48"/>
      <c r="HP337" s="48"/>
      <c r="HQ337" s="48"/>
      <c r="HR337" s="48"/>
      <c r="HS337" s="48"/>
      <c r="HT337" s="48"/>
      <c r="HU337" s="48"/>
      <c r="HV337" s="48"/>
      <c r="HW337" s="48"/>
      <c r="HX337" s="48"/>
      <c r="HY337" s="48"/>
      <c r="HZ337" s="48"/>
      <c r="IA337" s="48"/>
      <c r="IB337" s="48"/>
      <c r="IC337" s="48"/>
      <c r="ID337" s="48"/>
      <c r="IE337" s="48"/>
      <c r="IF337" s="48"/>
    </row>
    <row r="338" spans="1:240" s="3" customFormat="1" ht="15.75" hidden="1" outlineLevel="1">
      <c r="A338" s="11"/>
      <c r="B338" s="40"/>
      <c r="C338" s="41"/>
      <c r="D338" s="31" t="s">
        <v>167</v>
      </c>
      <c r="E338" s="2">
        <v>2</v>
      </c>
      <c r="F338" s="2">
        <v>2</v>
      </c>
      <c r="G338" s="2">
        <v>2</v>
      </c>
      <c r="H338" s="2">
        <v>0</v>
      </c>
      <c r="I338" s="13" t="s">
        <v>161</v>
      </c>
      <c r="J338" s="2">
        <v>2</v>
      </c>
      <c r="K338" s="14">
        <v>8</v>
      </c>
      <c r="L338" s="14"/>
      <c r="M338" s="14">
        <v>8</v>
      </c>
      <c r="N338" s="14"/>
      <c r="O338" s="14">
        <v>8</v>
      </c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DT338" s="48"/>
      <c r="DU338" s="48"/>
      <c r="DV338" s="48"/>
      <c r="DW338" s="48"/>
      <c r="DX338" s="48"/>
      <c r="DY338" s="48"/>
      <c r="DZ338" s="48"/>
      <c r="EA338" s="48"/>
      <c r="EB338" s="48"/>
      <c r="EC338" s="48"/>
      <c r="ED338" s="48"/>
      <c r="EE338" s="48"/>
      <c r="EF338" s="48"/>
      <c r="EG338" s="48"/>
      <c r="EH338" s="48"/>
      <c r="EI338" s="48"/>
      <c r="EJ338" s="48"/>
      <c r="EK338" s="48"/>
      <c r="EL338" s="48"/>
      <c r="EM338" s="48"/>
      <c r="EN338" s="48"/>
      <c r="EO338" s="48"/>
      <c r="EP338" s="48"/>
      <c r="EQ338" s="48"/>
      <c r="ER338" s="48"/>
      <c r="ES338" s="48"/>
      <c r="ET338" s="48"/>
      <c r="EU338" s="48"/>
      <c r="EV338" s="48"/>
      <c r="EW338" s="48"/>
      <c r="EX338" s="48"/>
      <c r="EY338" s="48"/>
      <c r="EZ338" s="48"/>
      <c r="FA338" s="48"/>
      <c r="FB338" s="48"/>
      <c r="FC338" s="48"/>
      <c r="FD338" s="48"/>
      <c r="FE338" s="48"/>
      <c r="FF338" s="48"/>
      <c r="FG338" s="48"/>
      <c r="FH338" s="48"/>
      <c r="FI338" s="48"/>
      <c r="FJ338" s="48"/>
      <c r="FK338" s="48"/>
      <c r="FL338" s="48"/>
      <c r="FM338" s="48"/>
      <c r="FN338" s="48"/>
      <c r="FO338" s="48"/>
      <c r="FP338" s="48"/>
      <c r="FQ338" s="48"/>
      <c r="FR338" s="48"/>
      <c r="FS338" s="48"/>
      <c r="FT338" s="48"/>
      <c r="FU338" s="48"/>
      <c r="FV338" s="48"/>
      <c r="FW338" s="48"/>
      <c r="FX338" s="48"/>
      <c r="FY338" s="48"/>
      <c r="FZ338" s="48"/>
      <c r="GA338" s="48"/>
      <c r="GB338" s="48"/>
      <c r="GC338" s="48"/>
      <c r="GD338" s="48"/>
      <c r="GE338" s="48"/>
      <c r="GF338" s="48"/>
      <c r="GG338" s="48"/>
      <c r="GH338" s="48"/>
      <c r="GI338" s="48"/>
      <c r="GJ338" s="48"/>
      <c r="GK338" s="48"/>
      <c r="GL338" s="48"/>
      <c r="GM338" s="48"/>
      <c r="GN338" s="48"/>
      <c r="GO338" s="48"/>
      <c r="GP338" s="48"/>
      <c r="GQ338" s="48"/>
      <c r="GR338" s="48"/>
      <c r="GS338" s="48"/>
      <c r="GT338" s="48"/>
      <c r="GU338" s="48"/>
      <c r="GV338" s="48"/>
      <c r="GW338" s="48"/>
      <c r="GX338" s="48"/>
      <c r="GY338" s="48"/>
      <c r="GZ338" s="48"/>
      <c r="HA338" s="48"/>
      <c r="HB338" s="48"/>
      <c r="HC338" s="48"/>
      <c r="HD338" s="48"/>
      <c r="HE338" s="48"/>
      <c r="HF338" s="48"/>
      <c r="HG338" s="48"/>
      <c r="HH338" s="48"/>
      <c r="HI338" s="48"/>
      <c r="HJ338" s="48"/>
      <c r="HK338" s="48"/>
      <c r="HL338" s="48"/>
      <c r="HM338" s="48"/>
      <c r="HN338" s="48"/>
      <c r="HO338" s="48"/>
      <c r="HP338" s="48"/>
      <c r="HQ338" s="48"/>
      <c r="HR338" s="48"/>
      <c r="HS338" s="48"/>
      <c r="HT338" s="48"/>
      <c r="HU338" s="48"/>
      <c r="HV338" s="48"/>
      <c r="HW338" s="48"/>
      <c r="HX338" s="48"/>
      <c r="HY338" s="48"/>
      <c r="HZ338" s="48"/>
      <c r="IA338" s="48"/>
      <c r="IB338" s="48"/>
      <c r="IC338" s="48"/>
      <c r="ID338" s="48"/>
      <c r="IE338" s="48"/>
      <c r="IF338" s="48"/>
    </row>
    <row r="339" spans="1:240" s="3" customFormat="1" ht="15.75" hidden="1" outlineLevel="1">
      <c r="A339" s="11"/>
      <c r="B339" s="40"/>
      <c r="C339" s="41"/>
      <c r="D339" s="31" t="s">
        <v>168</v>
      </c>
      <c r="E339" s="2">
        <v>4</v>
      </c>
      <c r="F339" s="2">
        <v>4</v>
      </c>
      <c r="G339" s="2">
        <v>4</v>
      </c>
      <c r="H339" s="2">
        <v>0</v>
      </c>
      <c r="I339" s="13" t="s">
        <v>151</v>
      </c>
      <c r="J339" s="2">
        <v>4</v>
      </c>
      <c r="K339" s="14">
        <v>60</v>
      </c>
      <c r="L339" s="14"/>
      <c r="M339" s="14">
        <v>60</v>
      </c>
      <c r="N339" s="14"/>
      <c r="O339" s="14">
        <v>60</v>
      </c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  <c r="EB339" s="48"/>
      <c r="EC339" s="48"/>
      <c r="ED339" s="48"/>
      <c r="EE339" s="48"/>
      <c r="EF339" s="48"/>
      <c r="EG339" s="48"/>
      <c r="EH339" s="48"/>
      <c r="EI339" s="48"/>
      <c r="EJ339" s="48"/>
      <c r="EK339" s="48"/>
      <c r="EL339" s="48"/>
      <c r="EM339" s="48"/>
      <c r="EN339" s="48"/>
      <c r="EO339" s="48"/>
      <c r="EP339" s="48"/>
      <c r="EQ339" s="48"/>
      <c r="ER339" s="48"/>
      <c r="ES339" s="48"/>
      <c r="ET339" s="48"/>
      <c r="EU339" s="48"/>
      <c r="EV339" s="48"/>
      <c r="EW339" s="48"/>
      <c r="EX339" s="48"/>
      <c r="EY339" s="48"/>
      <c r="EZ339" s="48"/>
      <c r="FA339" s="48"/>
      <c r="FB339" s="48"/>
      <c r="FC339" s="48"/>
      <c r="FD339" s="48"/>
      <c r="FE339" s="48"/>
      <c r="FF339" s="48"/>
      <c r="FG339" s="48"/>
      <c r="FH339" s="48"/>
      <c r="FI339" s="48"/>
      <c r="FJ339" s="48"/>
      <c r="FK339" s="48"/>
      <c r="FL339" s="48"/>
      <c r="FM339" s="48"/>
      <c r="FN339" s="48"/>
      <c r="FO339" s="48"/>
      <c r="FP339" s="48"/>
      <c r="FQ339" s="48"/>
      <c r="FR339" s="48"/>
      <c r="FS339" s="48"/>
      <c r="FT339" s="48"/>
      <c r="FU339" s="48"/>
      <c r="FV339" s="48"/>
      <c r="FW339" s="48"/>
      <c r="FX339" s="48"/>
      <c r="FY339" s="48"/>
      <c r="FZ339" s="48"/>
      <c r="GA339" s="48"/>
      <c r="GB339" s="48"/>
      <c r="GC339" s="48"/>
      <c r="GD339" s="48"/>
      <c r="GE339" s="48"/>
      <c r="GF339" s="48"/>
      <c r="GG339" s="48"/>
      <c r="GH339" s="48"/>
      <c r="GI339" s="48"/>
      <c r="GJ339" s="48"/>
      <c r="GK339" s="48"/>
      <c r="GL339" s="48"/>
      <c r="GM339" s="48"/>
      <c r="GN339" s="48"/>
      <c r="GO339" s="48"/>
      <c r="GP339" s="48"/>
      <c r="GQ339" s="48"/>
      <c r="GR339" s="48"/>
      <c r="GS339" s="48"/>
      <c r="GT339" s="48"/>
      <c r="GU339" s="48"/>
      <c r="GV339" s="48"/>
      <c r="GW339" s="48"/>
      <c r="GX339" s="48"/>
      <c r="GY339" s="48"/>
      <c r="GZ339" s="48"/>
      <c r="HA339" s="48"/>
      <c r="HB339" s="48"/>
      <c r="HC339" s="48"/>
      <c r="HD339" s="48"/>
      <c r="HE339" s="48"/>
      <c r="HF339" s="48"/>
      <c r="HG339" s="48"/>
      <c r="HH339" s="48"/>
      <c r="HI339" s="48"/>
      <c r="HJ339" s="48"/>
      <c r="HK339" s="48"/>
      <c r="HL339" s="48"/>
      <c r="HM339" s="48"/>
      <c r="HN339" s="48"/>
      <c r="HO339" s="48"/>
      <c r="HP339" s="48"/>
      <c r="HQ339" s="48"/>
      <c r="HR339" s="48"/>
      <c r="HS339" s="48"/>
      <c r="HT339" s="48"/>
      <c r="HU339" s="48"/>
      <c r="HV339" s="48"/>
      <c r="HW339" s="48"/>
      <c r="HX339" s="48"/>
      <c r="HY339" s="48"/>
      <c r="HZ339" s="48"/>
      <c r="IA339" s="48"/>
      <c r="IB339" s="48"/>
      <c r="IC339" s="48"/>
      <c r="ID339" s="48"/>
      <c r="IE339" s="48"/>
      <c r="IF339" s="48"/>
    </row>
    <row r="340" spans="1:240" s="3" customFormat="1" ht="15.75" hidden="1" outlineLevel="1">
      <c r="A340" s="11"/>
      <c r="B340" s="40"/>
      <c r="C340" s="41"/>
      <c r="D340" s="31" t="s">
        <v>169</v>
      </c>
      <c r="E340" s="2">
        <v>4</v>
      </c>
      <c r="F340" s="2">
        <v>4</v>
      </c>
      <c r="G340" s="2">
        <v>4</v>
      </c>
      <c r="H340" s="2">
        <v>0</v>
      </c>
      <c r="I340" s="13" t="s">
        <v>151</v>
      </c>
      <c r="J340" s="2">
        <v>4</v>
      </c>
      <c r="K340" s="14">
        <v>76</v>
      </c>
      <c r="L340" s="14"/>
      <c r="M340" s="14">
        <v>76</v>
      </c>
      <c r="N340" s="14"/>
      <c r="O340" s="14">
        <v>76</v>
      </c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  <c r="EB340" s="48"/>
      <c r="EC340" s="48"/>
      <c r="ED340" s="48"/>
      <c r="EE340" s="48"/>
      <c r="EF340" s="48"/>
      <c r="EG340" s="48"/>
      <c r="EH340" s="48"/>
      <c r="EI340" s="48"/>
      <c r="EJ340" s="48"/>
      <c r="EK340" s="48"/>
      <c r="EL340" s="48"/>
      <c r="EM340" s="48"/>
      <c r="EN340" s="48"/>
      <c r="EO340" s="48"/>
      <c r="EP340" s="48"/>
      <c r="EQ340" s="48"/>
      <c r="ER340" s="48"/>
      <c r="ES340" s="48"/>
      <c r="ET340" s="48"/>
      <c r="EU340" s="48"/>
      <c r="EV340" s="48"/>
      <c r="EW340" s="48"/>
      <c r="EX340" s="48"/>
      <c r="EY340" s="48"/>
      <c r="EZ340" s="48"/>
      <c r="FA340" s="48"/>
      <c r="FB340" s="48"/>
      <c r="FC340" s="48"/>
      <c r="FD340" s="48"/>
      <c r="FE340" s="48"/>
      <c r="FF340" s="48"/>
      <c r="FG340" s="48"/>
      <c r="FH340" s="48"/>
      <c r="FI340" s="48"/>
      <c r="FJ340" s="48"/>
      <c r="FK340" s="48"/>
      <c r="FL340" s="48"/>
      <c r="FM340" s="48"/>
      <c r="FN340" s="48"/>
      <c r="FO340" s="48"/>
      <c r="FP340" s="48"/>
      <c r="FQ340" s="48"/>
      <c r="FR340" s="48"/>
      <c r="FS340" s="48"/>
      <c r="FT340" s="48"/>
      <c r="FU340" s="48"/>
      <c r="FV340" s="48"/>
      <c r="FW340" s="48"/>
      <c r="FX340" s="48"/>
      <c r="FY340" s="48"/>
      <c r="FZ340" s="48"/>
      <c r="GA340" s="48"/>
      <c r="GB340" s="48"/>
      <c r="GC340" s="48"/>
      <c r="GD340" s="48"/>
      <c r="GE340" s="48"/>
      <c r="GF340" s="48"/>
      <c r="GG340" s="48"/>
      <c r="GH340" s="48"/>
      <c r="GI340" s="48"/>
      <c r="GJ340" s="48"/>
      <c r="GK340" s="48"/>
      <c r="GL340" s="48"/>
      <c r="GM340" s="48"/>
      <c r="GN340" s="48"/>
      <c r="GO340" s="48"/>
      <c r="GP340" s="48"/>
      <c r="GQ340" s="48"/>
      <c r="GR340" s="48"/>
      <c r="GS340" s="48"/>
      <c r="GT340" s="48"/>
      <c r="GU340" s="48"/>
      <c r="GV340" s="48"/>
      <c r="GW340" s="48"/>
      <c r="GX340" s="48"/>
      <c r="GY340" s="48"/>
      <c r="GZ340" s="48"/>
      <c r="HA340" s="48"/>
      <c r="HB340" s="48"/>
      <c r="HC340" s="48"/>
      <c r="HD340" s="48"/>
      <c r="HE340" s="48"/>
      <c r="HF340" s="48"/>
      <c r="HG340" s="48"/>
      <c r="HH340" s="48"/>
      <c r="HI340" s="48"/>
      <c r="HJ340" s="48"/>
      <c r="HK340" s="48"/>
      <c r="HL340" s="48"/>
      <c r="HM340" s="48"/>
      <c r="HN340" s="48"/>
      <c r="HO340" s="48"/>
      <c r="HP340" s="48"/>
      <c r="HQ340" s="48"/>
      <c r="HR340" s="48"/>
      <c r="HS340" s="48"/>
      <c r="HT340" s="48"/>
      <c r="HU340" s="48"/>
      <c r="HV340" s="48"/>
      <c r="HW340" s="48"/>
      <c r="HX340" s="48"/>
      <c r="HY340" s="48"/>
      <c r="HZ340" s="48"/>
      <c r="IA340" s="48"/>
      <c r="IB340" s="48"/>
      <c r="IC340" s="48"/>
      <c r="ID340" s="48"/>
      <c r="IE340" s="48"/>
      <c r="IF340" s="48"/>
    </row>
    <row r="341" spans="1:240" s="3" customFormat="1" ht="15.75" hidden="1" outlineLevel="1">
      <c r="A341" s="11"/>
      <c r="B341" s="40"/>
      <c r="C341" s="41"/>
      <c r="D341" s="31" t="s">
        <v>170</v>
      </c>
      <c r="E341" s="2">
        <v>1</v>
      </c>
      <c r="F341" s="2">
        <v>1</v>
      </c>
      <c r="G341" s="2">
        <v>1</v>
      </c>
      <c r="H341" s="2">
        <v>0</v>
      </c>
      <c r="I341" s="13" t="s">
        <v>39</v>
      </c>
      <c r="J341" s="2">
        <v>1</v>
      </c>
      <c r="K341" s="14">
        <v>60</v>
      </c>
      <c r="L341" s="14"/>
      <c r="M341" s="14">
        <v>60</v>
      </c>
      <c r="N341" s="14"/>
      <c r="O341" s="14">
        <v>60</v>
      </c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  <c r="EB341" s="48"/>
      <c r="EC341" s="48"/>
      <c r="ED341" s="48"/>
      <c r="EE341" s="48"/>
      <c r="EF341" s="48"/>
      <c r="EG341" s="48"/>
      <c r="EH341" s="48"/>
      <c r="EI341" s="48"/>
      <c r="EJ341" s="48"/>
      <c r="EK341" s="48"/>
      <c r="EL341" s="48"/>
      <c r="EM341" s="48"/>
      <c r="EN341" s="48"/>
      <c r="EO341" s="48"/>
      <c r="EP341" s="48"/>
      <c r="EQ341" s="48"/>
      <c r="ER341" s="48"/>
      <c r="ES341" s="48"/>
      <c r="ET341" s="48"/>
      <c r="EU341" s="48"/>
      <c r="EV341" s="48"/>
      <c r="EW341" s="48"/>
      <c r="EX341" s="48"/>
      <c r="EY341" s="48"/>
      <c r="EZ341" s="48"/>
      <c r="FA341" s="48"/>
      <c r="FB341" s="48"/>
      <c r="FC341" s="48"/>
      <c r="FD341" s="48"/>
      <c r="FE341" s="48"/>
      <c r="FF341" s="48"/>
      <c r="FG341" s="48"/>
      <c r="FH341" s="48"/>
      <c r="FI341" s="48"/>
      <c r="FJ341" s="48"/>
      <c r="FK341" s="48"/>
      <c r="FL341" s="48"/>
      <c r="FM341" s="48"/>
      <c r="FN341" s="48"/>
      <c r="FO341" s="48"/>
      <c r="FP341" s="48"/>
      <c r="FQ341" s="48"/>
      <c r="FR341" s="48"/>
      <c r="FS341" s="48"/>
      <c r="FT341" s="48"/>
      <c r="FU341" s="48"/>
      <c r="FV341" s="48"/>
      <c r="FW341" s="48"/>
      <c r="FX341" s="48"/>
      <c r="FY341" s="48"/>
      <c r="FZ341" s="48"/>
      <c r="GA341" s="48"/>
      <c r="GB341" s="48"/>
      <c r="GC341" s="48"/>
      <c r="GD341" s="48"/>
      <c r="GE341" s="48"/>
      <c r="GF341" s="48"/>
      <c r="GG341" s="48"/>
      <c r="GH341" s="48"/>
      <c r="GI341" s="48"/>
      <c r="GJ341" s="48"/>
      <c r="GK341" s="48"/>
      <c r="GL341" s="48"/>
      <c r="GM341" s="48"/>
      <c r="GN341" s="48"/>
      <c r="GO341" s="48"/>
      <c r="GP341" s="48"/>
      <c r="GQ341" s="48"/>
      <c r="GR341" s="48"/>
      <c r="GS341" s="48"/>
      <c r="GT341" s="48"/>
      <c r="GU341" s="48"/>
      <c r="GV341" s="48"/>
      <c r="GW341" s="48"/>
      <c r="GX341" s="48"/>
      <c r="GY341" s="48"/>
      <c r="GZ341" s="48"/>
      <c r="HA341" s="48"/>
      <c r="HB341" s="48"/>
      <c r="HC341" s="48"/>
      <c r="HD341" s="48"/>
      <c r="HE341" s="48"/>
      <c r="HF341" s="48"/>
      <c r="HG341" s="48"/>
      <c r="HH341" s="48"/>
      <c r="HI341" s="48"/>
      <c r="HJ341" s="48"/>
      <c r="HK341" s="48"/>
      <c r="HL341" s="48"/>
      <c r="HM341" s="48"/>
      <c r="HN341" s="48"/>
      <c r="HO341" s="48"/>
      <c r="HP341" s="48"/>
      <c r="HQ341" s="48"/>
      <c r="HR341" s="48"/>
      <c r="HS341" s="48"/>
      <c r="HT341" s="48"/>
      <c r="HU341" s="48"/>
      <c r="HV341" s="48"/>
      <c r="HW341" s="48"/>
      <c r="HX341" s="48"/>
      <c r="HY341" s="48"/>
      <c r="HZ341" s="48"/>
      <c r="IA341" s="48"/>
      <c r="IB341" s="48"/>
      <c r="IC341" s="48"/>
      <c r="ID341" s="48"/>
      <c r="IE341" s="48"/>
      <c r="IF341" s="48"/>
    </row>
    <row r="342" spans="1:240" s="3" customFormat="1" ht="15.75" hidden="1" outlineLevel="1">
      <c r="A342" s="11"/>
      <c r="B342" s="40"/>
      <c r="C342" s="41"/>
      <c r="D342" s="31" t="s">
        <v>171</v>
      </c>
      <c r="E342" s="2">
        <v>1</v>
      </c>
      <c r="F342" s="2">
        <v>1</v>
      </c>
      <c r="G342" s="2">
        <v>1</v>
      </c>
      <c r="H342" s="2">
        <v>0</v>
      </c>
      <c r="I342" s="13" t="s">
        <v>39</v>
      </c>
      <c r="J342" s="2">
        <v>1</v>
      </c>
      <c r="K342" s="14">
        <v>12</v>
      </c>
      <c r="L342" s="14"/>
      <c r="M342" s="14">
        <v>12</v>
      </c>
      <c r="N342" s="14"/>
      <c r="O342" s="14">
        <v>12</v>
      </c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  <c r="EB342" s="48"/>
      <c r="EC342" s="48"/>
      <c r="ED342" s="48"/>
      <c r="EE342" s="48"/>
      <c r="EF342" s="48"/>
      <c r="EG342" s="48"/>
      <c r="EH342" s="48"/>
      <c r="EI342" s="48"/>
      <c r="EJ342" s="48"/>
      <c r="EK342" s="48"/>
      <c r="EL342" s="48"/>
      <c r="EM342" s="48"/>
      <c r="EN342" s="48"/>
      <c r="EO342" s="48"/>
      <c r="EP342" s="48"/>
      <c r="EQ342" s="48"/>
      <c r="ER342" s="48"/>
      <c r="ES342" s="48"/>
      <c r="ET342" s="48"/>
      <c r="EU342" s="48"/>
      <c r="EV342" s="48"/>
      <c r="EW342" s="48"/>
      <c r="EX342" s="48"/>
      <c r="EY342" s="48"/>
      <c r="EZ342" s="48"/>
      <c r="FA342" s="48"/>
      <c r="FB342" s="48"/>
      <c r="FC342" s="48"/>
      <c r="FD342" s="48"/>
      <c r="FE342" s="48"/>
      <c r="FF342" s="48"/>
      <c r="FG342" s="48"/>
      <c r="FH342" s="48"/>
      <c r="FI342" s="48"/>
      <c r="FJ342" s="48"/>
      <c r="FK342" s="48"/>
      <c r="FL342" s="48"/>
      <c r="FM342" s="48"/>
      <c r="FN342" s="48"/>
      <c r="FO342" s="48"/>
      <c r="FP342" s="48"/>
      <c r="FQ342" s="48"/>
      <c r="FR342" s="48"/>
      <c r="FS342" s="48"/>
      <c r="FT342" s="48"/>
      <c r="FU342" s="48"/>
      <c r="FV342" s="48"/>
      <c r="FW342" s="48"/>
      <c r="FX342" s="48"/>
      <c r="FY342" s="48"/>
      <c r="FZ342" s="48"/>
      <c r="GA342" s="48"/>
      <c r="GB342" s="48"/>
      <c r="GC342" s="48"/>
      <c r="GD342" s="48"/>
      <c r="GE342" s="48"/>
      <c r="GF342" s="48"/>
      <c r="GG342" s="48"/>
      <c r="GH342" s="48"/>
      <c r="GI342" s="48"/>
      <c r="GJ342" s="48"/>
      <c r="GK342" s="48"/>
      <c r="GL342" s="48"/>
      <c r="GM342" s="48"/>
      <c r="GN342" s="48"/>
      <c r="GO342" s="48"/>
      <c r="GP342" s="48"/>
      <c r="GQ342" s="48"/>
      <c r="GR342" s="48"/>
      <c r="GS342" s="48"/>
      <c r="GT342" s="48"/>
      <c r="GU342" s="48"/>
      <c r="GV342" s="48"/>
      <c r="GW342" s="48"/>
      <c r="GX342" s="48"/>
      <c r="GY342" s="48"/>
      <c r="GZ342" s="48"/>
      <c r="HA342" s="48"/>
      <c r="HB342" s="48"/>
      <c r="HC342" s="48"/>
      <c r="HD342" s="48"/>
      <c r="HE342" s="48"/>
      <c r="HF342" s="48"/>
      <c r="HG342" s="48"/>
      <c r="HH342" s="48"/>
      <c r="HI342" s="48"/>
      <c r="HJ342" s="48"/>
      <c r="HK342" s="48"/>
      <c r="HL342" s="48"/>
      <c r="HM342" s="48"/>
      <c r="HN342" s="48"/>
      <c r="HO342" s="48"/>
      <c r="HP342" s="48"/>
      <c r="HQ342" s="48"/>
      <c r="HR342" s="48"/>
      <c r="HS342" s="48"/>
      <c r="HT342" s="48"/>
      <c r="HU342" s="48"/>
      <c r="HV342" s="48"/>
      <c r="HW342" s="48"/>
      <c r="HX342" s="48"/>
      <c r="HY342" s="48"/>
      <c r="HZ342" s="48"/>
      <c r="IA342" s="48"/>
      <c r="IB342" s="48"/>
      <c r="IC342" s="48"/>
      <c r="ID342" s="48"/>
      <c r="IE342" s="48"/>
      <c r="IF342" s="48"/>
    </row>
    <row r="343" spans="1:240" s="3" customFormat="1" ht="15.75" hidden="1" outlineLevel="1">
      <c r="A343" s="11"/>
      <c r="B343" s="40"/>
      <c r="C343" s="41"/>
      <c r="D343" s="31" t="s">
        <v>172</v>
      </c>
      <c r="E343" s="2">
        <v>1</v>
      </c>
      <c r="F343" s="2">
        <v>1</v>
      </c>
      <c r="G343" s="2">
        <v>1</v>
      </c>
      <c r="H343" s="2">
        <v>0</v>
      </c>
      <c r="I343" s="13" t="s">
        <v>39</v>
      </c>
      <c r="J343" s="2">
        <v>1</v>
      </c>
      <c r="K343" s="14">
        <v>34</v>
      </c>
      <c r="L343" s="14"/>
      <c r="M343" s="14">
        <v>34</v>
      </c>
      <c r="N343" s="14"/>
      <c r="O343" s="14">
        <v>34</v>
      </c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  <c r="EB343" s="48"/>
      <c r="EC343" s="48"/>
      <c r="ED343" s="48"/>
      <c r="EE343" s="48"/>
      <c r="EF343" s="48"/>
      <c r="EG343" s="48"/>
      <c r="EH343" s="48"/>
      <c r="EI343" s="48"/>
      <c r="EJ343" s="48"/>
      <c r="EK343" s="48"/>
      <c r="EL343" s="48"/>
      <c r="EM343" s="48"/>
      <c r="EN343" s="48"/>
      <c r="EO343" s="48"/>
      <c r="EP343" s="48"/>
      <c r="EQ343" s="48"/>
      <c r="ER343" s="48"/>
      <c r="ES343" s="48"/>
      <c r="ET343" s="48"/>
      <c r="EU343" s="48"/>
      <c r="EV343" s="48"/>
      <c r="EW343" s="48"/>
      <c r="EX343" s="48"/>
      <c r="EY343" s="48"/>
      <c r="EZ343" s="48"/>
      <c r="FA343" s="48"/>
      <c r="FB343" s="48"/>
      <c r="FC343" s="48"/>
      <c r="FD343" s="48"/>
      <c r="FE343" s="48"/>
      <c r="FF343" s="48"/>
      <c r="FG343" s="48"/>
      <c r="FH343" s="48"/>
      <c r="FI343" s="48"/>
      <c r="FJ343" s="48"/>
      <c r="FK343" s="48"/>
      <c r="FL343" s="48"/>
      <c r="FM343" s="48"/>
      <c r="FN343" s="48"/>
      <c r="FO343" s="48"/>
      <c r="FP343" s="48"/>
      <c r="FQ343" s="48"/>
      <c r="FR343" s="48"/>
      <c r="FS343" s="48"/>
      <c r="FT343" s="48"/>
      <c r="FU343" s="48"/>
      <c r="FV343" s="48"/>
      <c r="FW343" s="48"/>
      <c r="FX343" s="48"/>
      <c r="FY343" s="48"/>
      <c r="FZ343" s="48"/>
      <c r="GA343" s="48"/>
      <c r="GB343" s="48"/>
      <c r="GC343" s="48"/>
      <c r="GD343" s="48"/>
      <c r="GE343" s="48"/>
      <c r="GF343" s="48"/>
      <c r="GG343" s="48"/>
      <c r="GH343" s="48"/>
      <c r="GI343" s="48"/>
      <c r="GJ343" s="48"/>
      <c r="GK343" s="48"/>
      <c r="GL343" s="48"/>
      <c r="GM343" s="48"/>
      <c r="GN343" s="48"/>
      <c r="GO343" s="48"/>
      <c r="GP343" s="48"/>
      <c r="GQ343" s="48"/>
      <c r="GR343" s="48"/>
      <c r="GS343" s="48"/>
      <c r="GT343" s="48"/>
      <c r="GU343" s="48"/>
      <c r="GV343" s="48"/>
      <c r="GW343" s="48"/>
      <c r="GX343" s="48"/>
      <c r="GY343" s="48"/>
      <c r="GZ343" s="48"/>
      <c r="HA343" s="48"/>
      <c r="HB343" s="48"/>
      <c r="HC343" s="48"/>
      <c r="HD343" s="48"/>
      <c r="HE343" s="48"/>
      <c r="HF343" s="48"/>
      <c r="HG343" s="48"/>
      <c r="HH343" s="48"/>
      <c r="HI343" s="48"/>
      <c r="HJ343" s="48"/>
      <c r="HK343" s="48"/>
      <c r="HL343" s="48"/>
      <c r="HM343" s="48"/>
      <c r="HN343" s="48"/>
      <c r="HO343" s="48"/>
      <c r="HP343" s="48"/>
      <c r="HQ343" s="48"/>
      <c r="HR343" s="48"/>
      <c r="HS343" s="48"/>
      <c r="HT343" s="48"/>
      <c r="HU343" s="48"/>
      <c r="HV343" s="48"/>
      <c r="HW343" s="48"/>
      <c r="HX343" s="48"/>
      <c r="HY343" s="48"/>
      <c r="HZ343" s="48"/>
      <c r="IA343" s="48"/>
      <c r="IB343" s="48"/>
      <c r="IC343" s="48"/>
      <c r="ID343" s="48"/>
      <c r="IE343" s="48"/>
      <c r="IF343" s="48"/>
    </row>
    <row r="344" spans="1:240" s="3" customFormat="1" ht="15.75" hidden="1" outlineLevel="1">
      <c r="A344" s="11"/>
      <c r="B344" s="40"/>
      <c r="C344" s="41"/>
      <c r="D344" s="31" t="s">
        <v>173</v>
      </c>
      <c r="E344" s="2">
        <v>1</v>
      </c>
      <c r="F344" s="2">
        <v>1</v>
      </c>
      <c r="G344" s="2">
        <v>1</v>
      </c>
      <c r="H344" s="2">
        <v>0</v>
      </c>
      <c r="I344" s="13" t="s">
        <v>39</v>
      </c>
      <c r="J344" s="2">
        <v>1</v>
      </c>
      <c r="K344" s="14">
        <v>15</v>
      </c>
      <c r="L344" s="14"/>
      <c r="M344" s="14">
        <v>15</v>
      </c>
      <c r="N344" s="14"/>
      <c r="O344" s="14">
        <v>15</v>
      </c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  <c r="EB344" s="48"/>
      <c r="EC344" s="48"/>
      <c r="ED344" s="48"/>
      <c r="EE344" s="48"/>
      <c r="EF344" s="48"/>
      <c r="EG344" s="48"/>
      <c r="EH344" s="48"/>
      <c r="EI344" s="48"/>
      <c r="EJ344" s="48"/>
      <c r="EK344" s="48"/>
      <c r="EL344" s="48"/>
      <c r="EM344" s="48"/>
      <c r="EN344" s="48"/>
      <c r="EO344" s="48"/>
      <c r="EP344" s="48"/>
      <c r="EQ344" s="48"/>
      <c r="ER344" s="48"/>
      <c r="ES344" s="48"/>
      <c r="ET344" s="48"/>
      <c r="EU344" s="48"/>
      <c r="EV344" s="48"/>
      <c r="EW344" s="48"/>
      <c r="EX344" s="48"/>
      <c r="EY344" s="48"/>
      <c r="EZ344" s="48"/>
      <c r="FA344" s="48"/>
      <c r="FB344" s="48"/>
      <c r="FC344" s="48"/>
      <c r="FD344" s="48"/>
      <c r="FE344" s="48"/>
      <c r="FF344" s="48"/>
      <c r="FG344" s="48"/>
      <c r="FH344" s="48"/>
      <c r="FI344" s="48"/>
      <c r="FJ344" s="48"/>
      <c r="FK344" s="48"/>
      <c r="FL344" s="48"/>
      <c r="FM344" s="48"/>
      <c r="FN344" s="48"/>
      <c r="FO344" s="48"/>
      <c r="FP344" s="48"/>
      <c r="FQ344" s="48"/>
      <c r="FR344" s="48"/>
      <c r="FS344" s="48"/>
      <c r="FT344" s="48"/>
      <c r="FU344" s="48"/>
      <c r="FV344" s="48"/>
      <c r="FW344" s="48"/>
      <c r="FX344" s="48"/>
      <c r="FY344" s="48"/>
      <c r="FZ344" s="48"/>
      <c r="GA344" s="48"/>
      <c r="GB344" s="48"/>
      <c r="GC344" s="48"/>
      <c r="GD344" s="48"/>
      <c r="GE344" s="48"/>
      <c r="GF344" s="48"/>
      <c r="GG344" s="48"/>
      <c r="GH344" s="48"/>
      <c r="GI344" s="48"/>
      <c r="GJ344" s="48"/>
      <c r="GK344" s="48"/>
      <c r="GL344" s="48"/>
      <c r="GM344" s="48"/>
      <c r="GN344" s="48"/>
      <c r="GO344" s="48"/>
      <c r="GP344" s="48"/>
      <c r="GQ344" s="48"/>
      <c r="GR344" s="48"/>
      <c r="GS344" s="48"/>
      <c r="GT344" s="48"/>
      <c r="GU344" s="48"/>
      <c r="GV344" s="48"/>
      <c r="GW344" s="48"/>
      <c r="GX344" s="48"/>
      <c r="GY344" s="48"/>
      <c r="GZ344" s="48"/>
      <c r="HA344" s="48"/>
      <c r="HB344" s="48"/>
      <c r="HC344" s="48"/>
      <c r="HD344" s="48"/>
      <c r="HE344" s="48"/>
      <c r="HF344" s="48"/>
      <c r="HG344" s="48"/>
      <c r="HH344" s="48"/>
      <c r="HI344" s="48"/>
      <c r="HJ344" s="48"/>
      <c r="HK344" s="48"/>
      <c r="HL344" s="48"/>
      <c r="HM344" s="48"/>
      <c r="HN344" s="48"/>
      <c r="HO344" s="48"/>
      <c r="HP344" s="48"/>
      <c r="HQ344" s="48"/>
      <c r="HR344" s="48"/>
      <c r="HS344" s="48"/>
      <c r="HT344" s="48"/>
      <c r="HU344" s="48"/>
      <c r="HV344" s="48"/>
      <c r="HW344" s="48"/>
      <c r="HX344" s="48"/>
      <c r="HY344" s="48"/>
      <c r="HZ344" s="48"/>
      <c r="IA344" s="48"/>
      <c r="IB344" s="48"/>
      <c r="IC344" s="48"/>
      <c r="ID344" s="48"/>
      <c r="IE344" s="48"/>
      <c r="IF344" s="48"/>
    </row>
    <row r="345" spans="1:240" s="3" customFormat="1" ht="15.75" hidden="1" outlineLevel="1">
      <c r="A345" s="11"/>
      <c r="B345" s="40"/>
      <c r="C345" s="41"/>
      <c r="D345" s="31" t="s">
        <v>174</v>
      </c>
      <c r="E345" s="2">
        <v>14</v>
      </c>
      <c r="F345" s="2">
        <v>14</v>
      </c>
      <c r="G345" s="2">
        <v>14</v>
      </c>
      <c r="H345" s="2">
        <v>0</v>
      </c>
      <c r="I345" s="13" t="s">
        <v>175</v>
      </c>
      <c r="J345" s="2">
        <v>14</v>
      </c>
      <c r="K345" s="14">
        <v>210</v>
      </c>
      <c r="L345" s="14"/>
      <c r="M345" s="14">
        <v>210</v>
      </c>
      <c r="N345" s="14"/>
      <c r="O345" s="14">
        <v>210</v>
      </c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8"/>
      <c r="DT345" s="48"/>
      <c r="DU345" s="48"/>
      <c r="DV345" s="48"/>
      <c r="DW345" s="48"/>
      <c r="DX345" s="48"/>
      <c r="DY345" s="48"/>
      <c r="DZ345" s="48"/>
      <c r="EA345" s="48"/>
      <c r="EB345" s="48"/>
      <c r="EC345" s="48"/>
      <c r="ED345" s="48"/>
      <c r="EE345" s="48"/>
      <c r="EF345" s="48"/>
      <c r="EG345" s="48"/>
      <c r="EH345" s="48"/>
      <c r="EI345" s="48"/>
      <c r="EJ345" s="48"/>
      <c r="EK345" s="48"/>
      <c r="EL345" s="48"/>
      <c r="EM345" s="48"/>
      <c r="EN345" s="48"/>
      <c r="EO345" s="48"/>
      <c r="EP345" s="48"/>
      <c r="EQ345" s="48"/>
      <c r="ER345" s="48"/>
      <c r="ES345" s="48"/>
      <c r="ET345" s="48"/>
      <c r="EU345" s="48"/>
      <c r="EV345" s="48"/>
      <c r="EW345" s="48"/>
      <c r="EX345" s="48"/>
      <c r="EY345" s="48"/>
      <c r="EZ345" s="48"/>
      <c r="FA345" s="48"/>
      <c r="FB345" s="48"/>
      <c r="FC345" s="48"/>
      <c r="FD345" s="48"/>
      <c r="FE345" s="48"/>
      <c r="FF345" s="48"/>
      <c r="FG345" s="48"/>
      <c r="FH345" s="48"/>
      <c r="FI345" s="48"/>
      <c r="FJ345" s="48"/>
      <c r="FK345" s="48"/>
      <c r="FL345" s="48"/>
      <c r="FM345" s="48"/>
      <c r="FN345" s="48"/>
      <c r="FO345" s="48"/>
      <c r="FP345" s="48"/>
      <c r="FQ345" s="48"/>
      <c r="FR345" s="48"/>
      <c r="FS345" s="48"/>
      <c r="FT345" s="48"/>
      <c r="FU345" s="48"/>
      <c r="FV345" s="48"/>
      <c r="FW345" s="48"/>
      <c r="FX345" s="48"/>
      <c r="FY345" s="48"/>
      <c r="FZ345" s="48"/>
      <c r="GA345" s="48"/>
      <c r="GB345" s="48"/>
      <c r="GC345" s="48"/>
      <c r="GD345" s="48"/>
      <c r="GE345" s="48"/>
      <c r="GF345" s="48"/>
      <c r="GG345" s="48"/>
      <c r="GH345" s="48"/>
      <c r="GI345" s="48"/>
      <c r="GJ345" s="48"/>
      <c r="GK345" s="48"/>
      <c r="GL345" s="48"/>
      <c r="GM345" s="48"/>
      <c r="GN345" s="48"/>
      <c r="GO345" s="48"/>
      <c r="GP345" s="48"/>
      <c r="GQ345" s="48"/>
      <c r="GR345" s="48"/>
      <c r="GS345" s="48"/>
      <c r="GT345" s="48"/>
      <c r="GU345" s="48"/>
      <c r="GV345" s="48"/>
      <c r="GW345" s="48"/>
      <c r="GX345" s="48"/>
      <c r="GY345" s="48"/>
      <c r="GZ345" s="48"/>
      <c r="HA345" s="48"/>
      <c r="HB345" s="48"/>
      <c r="HC345" s="48"/>
      <c r="HD345" s="48"/>
      <c r="HE345" s="48"/>
      <c r="HF345" s="48"/>
      <c r="HG345" s="48"/>
      <c r="HH345" s="48"/>
      <c r="HI345" s="48"/>
      <c r="HJ345" s="48"/>
      <c r="HK345" s="48"/>
      <c r="HL345" s="48"/>
      <c r="HM345" s="48"/>
      <c r="HN345" s="48"/>
      <c r="HO345" s="48"/>
      <c r="HP345" s="48"/>
      <c r="HQ345" s="48"/>
      <c r="HR345" s="48"/>
      <c r="HS345" s="48"/>
      <c r="HT345" s="48"/>
      <c r="HU345" s="48"/>
      <c r="HV345" s="48"/>
      <c r="HW345" s="48"/>
      <c r="HX345" s="48"/>
      <c r="HY345" s="48"/>
      <c r="HZ345" s="48"/>
      <c r="IA345" s="48"/>
      <c r="IB345" s="48"/>
      <c r="IC345" s="48"/>
      <c r="ID345" s="48"/>
      <c r="IE345" s="48"/>
      <c r="IF345" s="48"/>
    </row>
    <row r="346" spans="1:240" s="3" customFormat="1" ht="15.75" hidden="1" outlineLevel="1">
      <c r="A346" s="11"/>
      <c r="B346" s="40"/>
      <c r="C346" s="41"/>
      <c r="D346" s="31" t="s">
        <v>176</v>
      </c>
      <c r="E346" s="2">
        <v>1</v>
      </c>
      <c r="F346" s="2">
        <v>1</v>
      </c>
      <c r="G346" s="2">
        <v>1</v>
      </c>
      <c r="H346" s="2">
        <v>0</v>
      </c>
      <c r="I346" s="13" t="s">
        <v>39</v>
      </c>
      <c r="J346" s="2">
        <v>1</v>
      </c>
      <c r="K346" s="14">
        <v>6</v>
      </c>
      <c r="L346" s="14"/>
      <c r="M346" s="14">
        <v>6</v>
      </c>
      <c r="N346" s="14"/>
      <c r="O346" s="14">
        <v>6</v>
      </c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8"/>
      <c r="DT346" s="48"/>
      <c r="DU346" s="48"/>
      <c r="DV346" s="48"/>
      <c r="DW346" s="48"/>
      <c r="DX346" s="48"/>
      <c r="DY346" s="48"/>
      <c r="DZ346" s="48"/>
      <c r="EA346" s="48"/>
      <c r="EB346" s="48"/>
      <c r="EC346" s="48"/>
      <c r="ED346" s="48"/>
      <c r="EE346" s="48"/>
      <c r="EF346" s="48"/>
      <c r="EG346" s="48"/>
      <c r="EH346" s="48"/>
      <c r="EI346" s="48"/>
      <c r="EJ346" s="48"/>
      <c r="EK346" s="48"/>
      <c r="EL346" s="48"/>
      <c r="EM346" s="48"/>
      <c r="EN346" s="48"/>
      <c r="EO346" s="48"/>
      <c r="EP346" s="48"/>
      <c r="EQ346" s="48"/>
      <c r="ER346" s="48"/>
      <c r="ES346" s="48"/>
      <c r="ET346" s="48"/>
      <c r="EU346" s="48"/>
      <c r="EV346" s="48"/>
      <c r="EW346" s="48"/>
      <c r="EX346" s="48"/>
      <c r="EY346" s="48"/>
      <c r="EZ346" s="48"/>
      <c r="FA346" s="48"/>
      <c r="FB346" s="48"/>
      <c r="FC346" s="48"/>
      <c r="FD346" s="48"/>
      <c r="FE346" s="48"/>
      <c r="FF346" s="48"/>
      <c r="FG346" s="48"/>
      <c r="FH346" s="48"/>
      <c r="FI346" s="48"/>
      <c r="FJ346" s="48"/>
      <c r="FK346" s="48"/>
      <c r="FL346" s="48"/>
      <c r="FM346" s="48"/>
      <c r="FN346" s="48"/>
      <c r="FO346" s="48"/>
      <c r="FP346" s="48"/>
      <c r="FQ346" s="48"/>
      <c r="FR346" s="48"/>
      <c r="FS346" s="48"/>
      <c r="FT346" s="48"/>
      <c r="FU346" s="48"/>
      <c r="FV346" s="48"/>
      <c r="FW346" s="48"/>
      <c r="FX346" s="48"/>
      <c r="FY346" s="48"/>
      <c r="FZ346" s="48"/>
      <c r="GA346" s="48"/>
      <c r="GB346" s="48"/>
      <c r="GC346" s="48"/>
      <c r="GD346" s="48"/>
      <c r="GE346" s="48"/>
      <c r="GF346" s="48"/>
      <c r="GG346" s="48"/>
      <c r="GH346" s="48"/>
      <c r="GI346" s="48"/>
      <c r="GJ346" s="48"/>
      <c r="GK346" s="48"/>
      <c r="GL346" s="48"/>
      <c r="GM346" s="48"/>
      <c r="GN346" s="48"/>
      <c r="GO346" s="48"/>
      <c r="GP346" s="48"/>
      <c r="GQ346" s="48"/>
      <c r="GR346" s="48"/>
      <c r="GS346" s="48"/>
      <c r="GT346" s="48"/>
      <c r="GU346" s="48"/>
      <c r="GV346" s="48"/>
      <c r="GW346" s="48"/>
      <c r="GX346" s="48"/>
      <c r="GY346" s="48"/>
      <c r="GZ346" s="48"/>
      <c r="HA346" s="48"/>
      <c r="HB346" s="48"/>
      <c r="HC346" s="48"/>
      <c r="HD346" s="48"/>
      <c r="HE346" s="48"/>
      <c r="HF346" s="48"/>
      <c r="HG346" s="48"/>
      <c r="HH346" s="48"/>
      <c r="HI346" s="48"/>
      <c r="HJ346" s="48"/>
      <c r="HK346" s="48"/>
      <c r="HL346" s="48"/>
      <c r="HM346" s="48"/>
      <c r="HN346" s="48"/>
      <c r="HO346" s="48"/>
      <c r="HP346" s="48"/>
      <c r="HQ346" s="48"/>
      <c r="HR346" s="48"/>
      <c r="HS346" s="48"/>
      <c r="HT346" s="48"/>
      <c r="HU346" s="48"/>
      <c r="HV346" s="48"/>
      <c r="HW346" s="48"/>
      <c r="HX346" s="48"/>
      <c r="HY346" s="48"/>
      <c r="HZ346" s="48"/>
      <c r="IA346" s="48"/>
      <c r="IB346" s="48"/>
      <c r="IC346" s="48"/>
      <c r="ID346" s="48"/>
      <c r="IE346" s="48"/>
      <c r="IF346" s="48"/>
    </row>
    <row r="347" spans="1:240" s="3" customFormat="1" ht="15.75" hidden="1" outlineLevel="1">
      <c r="A347" s="11"/>
      <c r="B347" s="40"/>
      <c r="C347" s="41"/>
      <c r="D347" s="31" t="s">
        <v>177</v>
      </c>
      <c r="E347" s="2">
        <v>250</v>
      </c>
      <c r="F347" s="2">
        <v>250</v>
      </c>
      <c r="G347" s="2">
        <v>250</v>
      </c>
      <c r="H347" s="2">
        <v>0</v>
      </c>
      <c r="I347" s="13" t="s">
        <v>178</v>
      </c>
      <c r="J347" s="2">
        <v>250</v>
      </c>
      <c r="K347" s="14">
        <v>1.6</v>
      </c>
      <c r="L347" s="14"/>
      <c r="M347" s="14">
        <v>400</v>
      </c>
      <c r="N347" s="14"/>
      <c r="O347" s="14">
        <v>400</v>
      </c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48"/>
      <c r="DT347" s="48"/>
      <c r="DU347" s="48"/>
      <c r="DV347" s="48"/>
      <c r="DW347" s="48"/>
      <c r="DX347" s="48"/>
      <c r="DY347" s="48"/>
      <c r="DZ347" s="48"/>
      <c r="EA347" s="48"/>
      <c r="EB347" s="48"/>
      <c r="EC347" s="48"/>
      <c r="ED347" s="48"/>
      <c r="EE347" s="48"/>
      <c r="EF347" s="48"/>
      <c r="EG347" s="48"/>
      <c r="EH347" s="48"/>
      <c r="EI347" s="48"/>
      <c r="EJ347" s="48"/>
      <c r="EK347" s="48"/>
      <c r="EL347" s="48"/>
      <c r="EM347" s="48"/>
      <c r="EN347" s="48"/>
      <c r="EO347" s="48"/>
      <c r="EP347" s="48"/>
      <c r="EQ347" s="48"/>
      <c r="ER347" s="48"/>
      <c r="ES347" s="48"/>
      <c r="ET347" s="48"/>
      <c r="EU347" s="48"/>
      <c r="EV347" s="48"/>
      <c r="EW347" s="48"/>
      <c r="EX347" s="48"/>
      <c r="EY347" s="48"/>
      <c r="EZ347" s="48"/>
      <c r="FA347" s="48"/>
      <c r="FB347" s="48"/>
      <c r="FC347" s="48"/>
      <c r="FD347" s="48"/>
      <c r="FE347" s="48"/>
      <c r="FF347" s="48"/>
      <c r="FG347" s="48"/>
      <c r="FH347" s="48"/>
      <c r="FI347" s="48"/>
      <c r="FJ347" s="48"/>
      <c r="FK347" s="48"/>
      <c r="FL347" s="48"/>
      <c r="FM347" s="48"/>
      <c r="FN347" s="48"/>
      <c r="FO347" s="48"/>
      <c r="FP347" s="48"/>
      <c r="FQ347" s="48"/>
      <c r="FR347" s="48"/>
      <c r="FS347" s="48"/>
      <c r="FT347" s="48"/>
      <c r="FU347" s="48"/>
      <c r="FV347" s="48"/>
      <c r="FW347" s="48"/>
      <c r="FX347" s="48"/>
      <c r="FY347" s="48"/>
      <c r="FZ347" s="48"/>
      <c r="GA347" s="48"/>
      <c r="GB347" s="48"/>
      <c r="GC347" s="48"/>
      <c r="GD347" s="48"/>
      <c r="GE347" s="48"/>
      <c r="GF347" s="48"/>
      <c r="GG347" s="48"/>
      <c r="GH347" s="48"/>
      <c r="GI347" s="48"/>
      <c r="GJ347" s="48"/>
      <c r="GK347" s="48"/>
      <c r="GL347" s="48"/>
      <c r="GM347" s="48"/>
      <c r="GN347" s="48"/>
      <c r="GO347" s="48"/>
      <c r="GP347" s="48"/>
      <c r="GQ347" s="48"/>
      <c r="GR347" s="48"/>
      <c r="GS347" s="48"/>
      <c r="GT347" s="48"/>
      <c r="GU347" s="48"/>
      <c r="GV347" s="48"/>
      <c r="GW347" s="48"/>
      <c r="GX347" s="48"/>
      <c r="GY347" s="48"/>
      <c r="GZ347" s="48"/>
      <c r="HA347" s="48"/>
      <c r="HB347" s="48"/>
      <c r="HC347" s="48"/>
      <c r="HD347" s="48"/>
      <c r="HE347" s="48"/>
      <c r="HF347" s="48"/>
      <c r="HG347" s="48"/>
      <c r="HH347" s="48"/>
      <c r="HI347" s="48"/>
      <c r="HJ347" s="48"/>
      <c r="HK347" s="48"/>
      <c r="HL347" s="48"/>
      <c r="HM347" s="48"/>
      <c r="HN347" s="48"/>
      <c r="HO347" s="48"/>
      <c r="HP347" s="48"/>
      <c r="HQ347" s="48"/>
      <c r="HR347" s="48"/>
      <c r="HS347" s="48"/>
      <c r="HT347" s="48"/>
      <c r="HU347" s="48"/>
      <c r="HV347" s="48"/>
      <c r="HW347" s="48"/>
      <c r="HX347" s="48"/>
      <c r="HY347" s="48"/>
      <c r="HZ347" s="48"/>
      <c r="IA347" s="48"/>
      <c r="IB347" s="48"/>
      <c r="IC347" s="48"/>
      <c r="ID347" s="48"/>
      <c r="IE347" s="48"/>
      <c r="IF347" s="48"/>
    </row>
    <row r="348" spans="1:240" s="3" customFormat="1" ht="15.75" hidden="1" outlineLevel="1">
      <c r="A348" s="11"/>
      <c r="B348" s="40" t="s">
        <v>359</v>
      </c>
      <c r="C348" s="41"/>
      <c r="D348" s="31"/>
      <c r="E348" s="2">
        <f>SUM(E326:E347)</f>
        <v>375</v>
      </c>
      <c r="F348" s="2">
        <f>SUM(F326:F347)</f>
        <v>375</v>
      </c>
      <c r="G348" s="2">
        <f>SUM(G326:G347)</f>
        <v>377</v>
      </c>
      <c r="H348" s="2">
        <f>SUM(H326:H347)</f>
        <v>2</v>
      </c>
      <c r="I348" s="13"/>
      <c r="J348" s="2">
        <f>SUM(J326:J347)</f>
        <v>377</v>
      </c>
      <c r="K348" s="14"/>
      <c r="L348" s="14">
        <f>SUM(L326:L347)</f>
        <v>0</v>
      </c>
      <c r="M348" s="14">
        <f>SUM(M326:M347)</f>
        <v>1446</v>
      </c>
      <c r="N348" s="14">
        <f>SUM(N326:N347)</f>
        <v>0</v>
      </c>
      <c r="O348" s="14">
        <f>SUM(O326:O347)</f>
        <v>1446</v>
      </c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  <c r="DL348" s="48"/>
      <c r="DM348" s="48"/>
      <c r="DN348" s="48"/>
      <c r="DO348" s="48"/>
      <c r="DP348" s="48"/>
      <c r="DQ348" s="48"/>
      <c r="DR348" s="48"/>
      <c r="DS348" s="48"/>
      <c r="DT348" s="48"/>
      <c r="DU348" s="48"/>
      <c r="DV348" s="48"/>
      <c r="DW348" s="48"/>
      <c r="DX348" s="48"/>
      <c r="DY348" s="48"/>
      <c r="DZ348" s="48"/>
      <c r="EA348" s="48"/>
      <c r="EB348" s="48"/>
      <c r="EC348" s="48"/>
      <c r="ED348" s="48"/>
      <c r="EE348" s="48"/>
      <c r="EF348" s="48"/>
      <c r="EG348" s="48"/>
      <c r="EH348" s="48"/>
      <c r="EI348" s="48"/>
      <c r="EJ348" s="48"/>
      <c r="EK348" s="48"/>
      <c r="EL348" s="48"/>
      <c r="EM348" s="48"/>
      <c r="EN348" s="48"/>
      <c r="EO348" s="48"/>
      <c r="EP348" s="48"/>
      <c r="EQ348" s="48"/>
      <c r="ER348" s="48"/>
      <c r="ES348" s="48"/>
      <c r="ET348" s="48"/>
      <c r="EU348" s="48"/>
      <c r="EV348" s="48"/>
      <c r="EW348" s="48"/>
      <c r="EX348" s="48"/>
      <c r="EY348" s="48"/>
      <c r="EZ348" s="48"/>
      <c r="FA348" s="48"/>
      <c r="FB348" s="48"/>
      <c r="FC348" s="48"/>
      <c r="FD348" s="48"/>
      <c r="FE348" s="48"/>
      <c r="FF348" s="48"/>
      <c r="FG348" s="48"/>
      <c r="FH348" s="48"/>
      <c r="FI348" s="48"/>
      <c r="FJ348" s="48"/>
      <c r="FK348" s="48"/>
      <c r="FL348" s="48"/>
      <c r="FM348" s="48"/>
      <c r="FN348" s="48"/>
      <c r="FO348" s="48"/>
      <c r="FP348" s="48"/>
      <c r="FQ348" s="48"/>
      <c r="FR348" s="48"/>
      <c r="FS348" s="48"/>
      <c r="FT348" s="48"/>
      <c r="FU348" s="48"/>
      <c r="FV348" s="48"/>
      <c r="FW348" s="48"/>
      <c r="FX348" s="48"/>
      <c r="FY348" s="48"/>
      <c r="FZ348" s="48"/>
      <c r="GA348" s="48"/>
      <c r="GB348" s="48"/>
      <c r="GC348" s="48"/>
      <c r="GD348" s="48"/>
      <c r="GE348" s="48"/>
      <c r="GF348" s="48"/>
      <c r="GG348" s="48"/>
      <c r="GH348" s="48"/>
      <c r="GI348" s="48"/>
      <c r="GJ348" s="48"/>
      <c r="GK348" s="48"/>
      <c r="GL348" s="48"/>
      <c r="GM348" s="48"/>
      <c r="GN348" s="48"/>
      <c r="GO348" s="48"/>
      <c r="GP348" s="48"/>
      <c r="GQ348" s="48"/>
      <c r="GR348" s="48"/>
      <c r="GS348" s="48"/>
      <c r="GT348" s="48"/>
      <c r="GU348" s="48"/>
      <c r="GV348" s="48"/>
      <c r="GW348" s="48"/>
      <c r="GX348" s="48"/>
      <c r="GY348" s="48"/>
      <c r="GZ348" s="48"/>
      <c r="HA348" s="48"/>
      <c r="HB348" s="48"/>
      <c r="HC348" s="48"/>
      <c r="HD348" s="48"/>
      <c r="HE348" s="48"/>
      <c r="HF348" s="48"/>
      <c r="HG348" s="48"/>
      <c r="HH348" s="48"/>
      <c r="HI348" s="48"/>
      <c r="HJ348" s="48"/>
      <c r="HK348" s="48"/>
      <c r="HL348" s="48"/>
      <c r="HM348" s="48"/>
      <c r="HN348" s="48"/>
      <c r="HO348" s="48"/>
      <c r="HP348" s="48"/>
      <c r="HQ348" s="48"/>
      <c r="HR348" s="48"/>
      <c r="HS348" s="48"/>
      <c r="HT348" s="48"/>
      <c r="HU348" s="48"/>
      <c r="HV348" s="48"/>
      <c r="HW348" s="48"/>
      <c r="HX348" s="48"/>
      <c r="HY348" s="48"/>
      <c r="HZ348" s="48"/>
      <c r="IA348" s="48"/>
      <c r="IB348" s="48"/>
      <c r="IC348" s="48"/>
      <c r="ID348" s="48"/>
      <c r="IE348" s="48"/>
      <c r="IF348" s="48"/>
    </row>
    <row r="349" spans="1:240" s="52" customFormat="1" ht="15.75" collapsed="1">
      <c r="A349" s="29" t="s">
        <v>426</v>
      </c>
      <c r="B349" s="49" t="s">
        <v>179</v>
      </c>
      <c r="C349" s="39" t="s">
        <v>101</v>
      </c>
      <c r="D349" s="26"/>
      <c r="E349" s="28">
        <f>E351</f>
        <v>0</v>
      </c>
      <c r="F349" s="28">
        <f>F351</f>
        <v>0</v>
      </c>
      <c r="G349" s="28">
        <f>G351</f>
        <v>0</v>
      </c>
      <c r="H349" s="28">
        <f>H351</f>
        <v>0</v>
      </c>
      <c r="I349" s="27" t="s">
        <v>180</v>
      </c>
      <c r="J349" s="28">
        <f>J351</f>
        <v>0</v>
      </c>
      <c r="K349" s="30"/>
      <c r="L349" s="30">
        <f>L351</f>
        <v>0</v>
      </c>
      <c r="M349" s="30">
        <f>M351</f>
        <v>461</v>
      </c>
      <c r="N349" s="30">
        <f>N351</f>
        <v>0</v>
      </c>
      <c r="O349" s="30">
        <f>O351</f>
        <v>461</v>
      </c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  <c r="DL349" s="51"/>
      <c r="DM349" s="51"/>
      <c r="DN349" s="51"/>
      <c r="DO349" s="51"/>
      <c r="DP349" s="51"/>
      <c r="DQ349" s="51"/>
      <c r="DR349" s="51"/>
      <c r="DS349" s="51"/>
      <c r="DT349" s="51"/>
      <c r="DU349" s="51"/>
      <c r="DV349" s="51"/>
      <c r="DW349" s="51"/>
      <c r="DX349" s="51"/>
      <c r="DY349" s="51"/>
      <c r="DZ349" s="51"/>
      <c r="EA349" s="51"/>
      <c r="EB349" s="51"/>
      <c r="EC349" s="51"/>
      <c r="ED349" s="51"/>
      <c r="EE349" s="51"/>
      <c r="EF349" s="51"/>
      <c r="EG349" s="51"/>
      <c r="EH349" s="51"/>
      <c r="EI349" s="51"/>
      <c r="EJ349" s="51"/>
      <c r="EK349" s="51"/>
      <c r="EL349" s="51"/>
      <c r="EM349" s="51"/>
      <c r="EN349" s="51"/>
      <c r="EO349" s="51"/>
      <c r="EP349" s="51"/>
      <c r="EQ349" s="51"/>
      <c r="ER349" s="51"/>
      <c r="ES349" s="51"/>
      <c r="ET349" s="51"/>
      <c r="EU349" s="51"/>
      <c r="EV349" s="51"/>
      <c r="EW349" s="51"/>
      <c r="EX349" s="51"/>
      <c r="EY349" s="51"/>
      <c r="EZ349" s="51"/>
      <c r="FA349" s="51"/>
      <c r="FB349" s="51"/>
      <c r="FC349" s="51"/>
      <c r="FD349" s="51"/>
      <c r="FE349" s="51"/>
      <c r="FF349" s="51"/>
      <c r="FG349" s="51"/>
      <c r="FH349" s="51"/>
      <c r="FI349" s="51"/>
      <c r="FJ349" s="51"/>
      <c r="FK349" s="51"/>
      <c r="FL349" s="51"/>
      <c r="FM349" s="51"/>
      <c r="FN349" s="51"/>
      <c r="FO349" s="51"/>
      <c r="FP349" s="51"/>
      <c r="FQ349" s="51"/>
      <c r="FR349" s="51"/>
      <c r="FS349" s="51"/>
      <c r="FT349" s="51"/>
      <c r="FU349" s="51"/>
      <c r="FV349" s="51"/>
      <c r="FW349" s="51"/>
      <c r="FX349" s="51"/>
      <c r="FY349" s="51"/>
      <c r="FZ349" s="51"/>
      <c r="GA349" s="51"/>
      <c r="GB349" s="51"/>
      <c r="GC349" s="51"/>
      <c r="GD349" s="51"/>
      <c r="GE349" s="51"/>
      <c r="GF349" s="51"/>
      <c r="GG349" s="51"/>
      <c r="GH349" s="51"/>
      <c r="GI349" s="51"/>
      <c r="GJ349" s="51"/>
      <c r="GK349" s="51"/>
      <c r="GL349" s="51"/>
      <c r="GM349" s="51"/>
      <c r="GN349" s="51"/>
      <c r="GO349" s="51"/>
      <c r="GP349" s="51"/>
      <c r="GQ349" s="51"/>
      <c r="GR349" s="51"/>
      <c r="GS349" s="51"/>
      <c r="GT349" s="51"/>
      <c r="GU349" s="51"/>
      <c r="GV349" s="51"/>
      <c r="GW349" s="51"/>
      <c r="GX349" s="51"/>
      <c r="GY349" s="51"/>
      <c r="GZ349" s="51"/>
      <c r="HA349" s="51"/>
      <c r="HB349" s="51"/>
      <c r="HC349" s="51"/>
      <c r="HD349" s="51"/>
      <c r="HE349" s="51"/>
      <c r="HF349" s="51"/>
      <c r="HG349" s="51"/>
      <c r="HH349" s="51"/>
      <c r="HI349" s="51"/>
      <c r="HJ349" s="51"/>
      <c r="HK349" s="51"/>
      <c r="HL349" s="51"/>
      <c r="HM349" s="51"/>
      <c r="HN349" s="51"/>
      <c r="HO349" s="51"/>
      <c r="HP349" s="51"/>
      <c r="HQ349" s="51"/>
      <c r="HR349" s="51"/>
      <c r="HS349" s="51"/>
      <c r="HT349" s="51"/>
      <c r="HU349" s="51"/>
      <c r="HV349" s="51"/>
      <c r="HW349" s="51"/>
      <c r="HX349" s="51"/>
      <c r="HY349" s="51"/>
      <c r="HZ349" s="51"/>
      <c r="IA349" s="51"/>
      <c r="IB349" s="51"/>
      <c r="IC349" s="51"/>
      <c r="ID349" s="51"/>
      <c r="IE349" s="51"/>
      <c r="IF349" s="51"/>
    </row>
    <row r="350" spans="1:240" s="3" customFormat="1" ht="15.75" hidden="1" outlineLevel="1">
      <c r="A350" s="11"/>
      <c r="B350" s="40"/>
      <c r="C350" s="41"/>
      <c r="D350" s="31" t="s">
        <v>149</v>
      </c>
      <c r="E350" s="53"/>
      <c r="F350" s="53"/>
      <c r="G350" s="53"/>
      <c r="H350" s="53"/>
      <c r="I350" s="50"/>
      <c r="J350" s="2"/>
      <c r="K350" s="14">
        <v>461</v>
      </c>
      <c r="L350" s="14"/>
      <c r="M350" s="14">
        <v>461</v>
      </c>
      <c r="N350" s="14"/>
      <c r="O350" s="14">
        <v>461</v>
      </c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48"/>
      <c r="DT350" s="48"/>
      <c r="DU350" s="48"/>
      <c r="DV350" s="48"/>
      <c r="DW350" s="48"/>
      <c r="DX350" s="48"/>
      <c r="DY350" s="48"/>
      <c r="DZ350" s="48"/>
      <c r="EA350" s="48"/>
      <c r="EB350" s="48"/>
      <c r="EC350" s="48"/>
      <c r="ED350" s="48"/>
      <c r="EE350" s="48"/>
      <c r="EF350" s="48"/>
      <c r="EG350" s="48"/>
      <c r="EH350" s="48"/>
      <c r="EI350" s="48"/>
      <c r="EJ350" s="48"/>
      <c r="EK350" s="48"/>
      <c r="EL350" s="48"/>
      <c r="EM350" s="48"/>
      <c r="EN350" s="48"/>
      <c r="EO350" s="48"/>
      <c r="EP350" s="48"/>
      <c r="EQ350" s="48"/>
      <c r="ER350" s="48"/>
      <c r="ES350" s="48"/>
      <c r="ET350" s="48"/>
      <c r="EU350" s="48"/>
      <c r="EV350" s="48"/>
      <c r="EW350" s="48"/>
      <c r="EX350" s="48"/>
      <c r="EY350" s="48"/>
      <c r="EZ350" s="48"/>
      <c r="FA350" s="48"/>
      <c r="FB350" s="48"/>
      <c r="FC350" s="48"/>
      <c r="FD350" s="48"/>
      <c r="FE350" s="48"/>
      <c r="FF350" s="48"/>
      <c r="FG350" s="48"/>
      <c r="FH350" s="48"/>
      <c r="FI350" s="48"/>
      <c r="FJ350" s="48"/>
      <c r="FK350" s="48"/>
      <c r="FL350" s="48"/>
      <c r="FM350" s="48"/>
      <c r="FN350" s="48"/>
      <c r="FO350" s="48"/>
      <c r="FP350" s="48"/>
      <c r="FQ350" s="48"/>
      <c r="FR350" s="48"/>
      <c r="FS350" s="48"/>
      <c r="FT350" s="48"/>
      <c r="FU350" s="48"/>
      <c r="FV350" s="48"/>
      <c r="FW350" s="48"/>
      <c r="FX350" s="48"/>
      <c r="FY350" s="48"/>
      <c r="FZ350" s="48"/>
      <c r="GA350" s="48"/>
      <c r="GB350" s="48"/>
      <c r="GC350" s="48"/>
      <c r="GD350" s="48"/>
      <c r="GE350" s="48"/>
      <c r="GF350" s="48"/>
      <c r="GG350" s="48"/>
      <c r="GH350" s="48"/>
      <c r="GI350" s="48"/>
      <c r="GJ350" s="48"/>
      <c r="GK350" s="48"/>
      <c r="GL350" s="48"/>
      <c r="GM350" s="48"/>
      <c r="GN350" s="48"/>
      <c r="GO350" s="48"/>
      <c r="GP350" s="48"/>
      <c r="GQ350" s="48"/>
      <c r="GR350" s="48"/>
      <c r="GS350" s="48"/>
      <c r="GT350" s="48"/>
      <c r="GU350" s="48"/>
      <c r="GV350" s="48"/>
      <c r="GW350" s="48"/>
      <c r="GX350" s="48"/>
      <c r="GY350" s="48"/>
      <c r="GZ350" s="48"/>
      <c r="HA350" s="48"/>
      <c r="HB350" s="48"/>
      <c r="HC350" s="48"/>
      <c r="HD350" s="48"/>
      <c r="HE350" s="48"/>
      <c r="HF350" s="48"/>
      <c r="HG350" s="48"/>
      <c r="HH350" s="48"/>
      <c r="HI350" s="48"/>
      <c r="HJ350" s="48"/>
      <c r="HK350" s="48"/>
      <c r="HL350" s="48"/>
      <c r="HM350" s="48"/>
      <c r="HN350" s="48"/>
      <c r="HO350" s="48"/>
      <c r="HP350" s="48"/>
      <c r="HQ350" s="48"/>
      <c r="HR350" s="48"/>
      <c r="HS350" s="48"/>
      <c r="HT350" s="48"/>
      <c r="HU350" s="48"/>
      <c r="HV350" s="48"/>
      <c r="HW350" s="48"/>
      <c r="HX350" s="48"/>
      <c r="HY350" s="48"/>
      <c r="HZ350" s="48"/>
      <c r="IA350" s="48"/>
      <c r="IB350" s="48"/>
      <c r="IC350" s="48"/>
      <c r="ID350" s="48"/>
      <c r="IE350" s="48"/>
      <c r="IF350" s="48"/>
    </row>
    <row r="351" spans="1:240" s="3" customFormat="1" ht="15.75" hidden="1" outlineLevel="1">
      <c r="A351" s="11"/>
      <c r="B351" s="40" t="s">
        <v>360</v>
      </c>
      <c r="C351" s="41"/>
      <c r="D351" s="31"/>
      <c r="E351" s="2">
        <f>SUM(E350:E350)</f>
        <v>0</v>
      </c>
      <c r="F351" s="2">
        <f>SUM(F350:F350)</f>
        <v>0</v>
      </c>
      <c r="G351" s="2">
        <f>SUM(G350:G350)</f>
        <v>0</v>
      </c>
      <c r="H351" s="2">
        <f>SUM(H350:H350)</f>
        <v>0</v>
      </c>
      <c r="I351" s="13"/>
      <c r="J351" s="2">
        <f>SUM(J350:J350)</f>
        <v>0</v>
      </c>
      <c r="K351" s="14"/>
      <c r="L351" s="14">
        <f>SUM(L350:L350)</f>
        <v>0</v>
      </c>
      <c r="M351" s="14">
        <f>SUM(M350:M350)</f>
        <v>461</v>
      </c>
      <c r="N351" s="14">
        <f>SUM(N350:N350)</f>
        <v>0</v>
      </c>
      <c r="O351" s="14">
        <f>SUM(O350:O350)</f>
        <v>461</v>
      </c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  <c r="DL351" s="48"/>
      <c r="DM351" s="48"/>
      <c r="DN351" s="48"/>
      <c r="DO351" s="48"/>
      <c r="DP351" s="48"/>
      <c r="DQ351" s="48"/>
      <c r="DR351" s="48"/>
      <c r="DS351" s="48"/>
      <c r="DT351" s="48"/>
      <c r="DU351" s="48"/>
      <c r="DV351" s="48"/>
      <c r="DW351" s="48"/>
      <c r="DX351" s="48"/>
      <c r="DY351" s="48"/>
      <c r="DZ351" s="48"/>
      <c r="EA351" s="48"/>
      <c r="EB351" s="48"/>
      <c r="EC351" s="48"/>
      <c r="ED351" s="48"/>
      <c r="EE351" s="48"/>
      <c r="EF351" s="48"/>
      <c r="EG351" s="48"/>
      <c r="EH351" s="48"/>
      <c r="EI351" s="48"/>
      <c r="EJ351" s="48"/>
      <c r="EK351" s="48"/>
      <c r="EL351" s="48"/>
      <c r="EM351" s="48"/>
      <c r="EN351" s="48"/>
      <c r="EO351" s="48"/>
      <c r="EP351" s="48"/>
      <c r="EQ351" s="48"/>
      <c r="ER351" s="48"/>
      <c r="ES351" s="48"/>
      <c r="ET351" s="48"/>
      <c r="EU351" s="48"/>
      <c r="EV351" s="48"/>
      <c r="EW351" s="48"/>
      <c r="EX351" s="48"/>
      <c r="EY351" s="48"/>
      <c r="EZ351" s="48"/>
      <c r="FA351" s="48"/>
      <c r="FB351" s="48"/>
      <c r="FC351" s="48"/>
      <c r="FD351" s="48"/>
      <c r="FE351" s="48"/>
      <c r="FF351" s="48"/>
      <c r="FG351" s="48"/>
      <c r="FH351" s="48"/>
      <c r="FI351" s="48"/>
      <c r="FJ351" s="48"/>
      <c r="FK351" s="48"/>
      <c r="FL351" s="48"/>
      <c r="FM351" s="48"/>
      <c r="FN351" s="48"/>
      <c r="FO351" s="48"/>
      <c r="FP351" s="48"/>
      <c r="FQ351" s="48"/>
      <c r="FR351" s="48"/>
      <c r="FS351" s="48"/>
      <c r="FT351" s="48"/>
      <c r="FU351" s="48"/>
      <c r="FV351" s="48"/>
      <c r="FW351" s="48"/>
      <c r="FX351" s="48"/>
      <c r="FY351" s="48"/>
      <c r="FZ351" s="48"/>
      <c r="GA351" s="48"/>
      <c r="GB351" s="48"/>
      <c r="GC351" s="48"/>
      <c r="GD351" s="48"/>
      <c r="GE351" s="48"/>
      <c r="GF351" s="48"/>
      <c r="GG351" s="48"/>
      <c r="GH351" s="48"/>
      <c r="GI351" s="48"/>
      <c r="GJ351" s="48"/>
      <c r="GK351" s="48"/>
      <c r="GL351" s="48"/>
      <c r="GM351" s="48"/>
      <c r="GN351" s="48"/>
      <c r="GO351" s="48"/>
      <c r="GP351" s="48"/>
      <c r="GQ351" s="48"/>
      <c r="GR351" s="48"/>
      <c r="GS351" s="48"/>
      <c r="GT351" s="48"/>
      <c r="GU351" s="48"/>
      <c r="GV351" s="48"/>
      <c r="GW351" s="48"/>
      <c r="GX351" s="48"/>
      <c r="GY351" s="48"/>
      <c r="GZ351" s="48"/>
      <c r="HA351" s="48"/>
      <c r="HB351" s="48"/>
      <c r="HC351" s="48"/>
      <c r="HD351" s="48"/>
      <c r="HE351" s="48"/>
      <c r="HF351" s="48"/>
      <c r="HG351" s="48"/>
      <c r="HH351" s="48"/>
      <c r="HI351" s="48"/>
      <c r="HJ351" s="48"/>
      <c r="HK351" s="48"/>
      <c r="HL351" s="48"/>
      <c r="HM351" s="48"/>
      <c r="HN351" s="48"/>
      <c r="HO351" s="48"/>
      <c r="HP351" s="48"/>
      <c r="HQ351" s="48"/>
      <c r="HR351" s="48"/>
      <c r="HS351" s="48"/>
      <c r="HT351" s="48"/>
      <c r="HU351" s="48"/>
      <c r="HV351" s="48"/>
      <c r="HW351" s="48"/>
      <c r="HX351" s="48"/>
      <c r="HY351" s="48"/>
      <c r="HZ351" s="48"/>
      <c r="IA351" s="48"/>
      <c r="IB351" s="48"/>
      <c r="IC351" s="48"/>
      <c r="ID351" s="48"/>
      <c r="IE351" s="48"/>
      <c r="IF351" s="48"/>
    </row>
    <row r="352" spans="1:240" s="58" customFormat="1" ht="15.75" collapsed="1">
      <c r="A352" s="54" t="s">
        <v>417</v>
      </c>
      <c r="B352" s="49" t="s">
        <v>181</v>
      </c>
      <c r="C352" s="39" t="s">
        <v>101</v>
      </c>
      <c r="D352" s="26"/>
      <c r="E352" s="55">
        <f>E355</f>
        <v>0</v>
      </c>
      <c r="F352" s="55">
        <f>F355</f>
        <v>0</v>
      </c>
      <c r="G352" s="55">
        <f>G355</f>
        <v>1</v>
      </c>
      <c r="H352" s="55">
        <f>H355</f>
        <v>1</v>
      </c>
      <c r="I352" s="39" t="s">
        <v>37</v>
      </c>
      <c r="J352" s="55">
        <f>J355</f>
        <v>1</v>
      </c>
      <c r="K352" s="56"/>
      <c r="L352" s="56">
        <f>L355</f>
        <v>0</v>
      </c>
      <c r="M352" s="56">
        <f>M355</f>
        <v>25</v>
      </c>
      <c r="N352" s="56">
        <f>N355</f>
        <v>0</v>
      </c>
      <c r="O352" s="56">
        <f>O355</f>
        <v>25</v>
      </c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7"/>
      <c r="EO352" s="57"/>
      <c r="EP352" s="57"/>
      <c r="EQ352" s="57"/>
      <c r="ER352" s="57"/>
      <c r="ES352" s="57"/>
      <c r="ET352" s="57"/>
      <c r="EU352" s="57"/>
      <c r="EV352" s="57"/>
      <c r="EW352" s="57"/>
      <c r="EX352" s="57"/>
      <c r="EY352" s="57"/>
      <c r="EZ352" s="57"/>
      <c r="FA352" s="57"/>
      <c r="FB352" s="57"/>
      <c r="FC352" s="57"/>
      <c r="FD352" s="57"/>
      <c r="FE352" s="57"/>
      <c r="FF352" s="57"/>
      <c r="FG352" s="57"/>
      <c r="FH352" s="57"/>
      <c r="FI352" s="57"/>
      <c r="FJ352" s="57"/>
      <c r="FK352" s="57"/>
      <c r="FL352" s="57"/>
      <c r="FM352" s="57"/>
      <c r="FN352" s="57"/>
      <c r="FO352" s="57"/>
      <c r="FP352" s="57"/>
      <c r="FQ352" s="57"/>
      <c r="FR352" s="57"/>
      <c r="FS352" s="57"/>
      <c r="FT352" s="57"/>
      <c r="FU352" s="57"/>
      <c r="FV352" s="57"/>
      <c r="FW352" s="57"/>
      <c r="FX352" s="57"/>
      <c r="FY352" s="57"/>
      <c r="FZ352" s="57"/>
      <c r="GA352" s="57"/>
      <c r="GB352" s="57"/>
      <c r="GC352" s="57"/>
      <c r="GD352" s="57"/>
      <c r="GE352" s="57"/>
      <c r="GF352" s="57"/>
      <c r="GG352" s="57"/>
      <c r="GH352" s="57"/>
      <c r="GI352" s="57"/>
      <c r="GJ352" s="57"/>
      <c r="GK352" s="57"/>
      <c r="GL352" s="57"/>
      <c r="GM352" s="57"/>
      <c r="GN352" s="57"/>
      <c r="GO352" s="57"/>
      <c r="GP352" s="57"/>
      <c r="GQ352" s="57"/>
      <c r="GR352" s="57"/>
      <c r="GS352" s="57"/>
      <c r="GT352" s="57"/>
      <c r="GU352" s="57"/>
      <c r="GV352" s="57"/>
      <c r="GW352" s="57"/>
      <c r="GX352" s="57"/>
      <c r="GY352" s="57"/>
      <c r="GZ352" s="57"/>
      <c r="HA352" s="57"/>
      <c r="HB352" s="57"/>
      <c r="HC352" s="57"/>
      <c r="HD352" s="57"/>
      <c r="HE352" s="57"/>
      <c r="HF352" s="57"/>
      <c r="HG352" s="57"/>
      <c r="HH352" s="57"/>
      <c r="HI352" s="57"/>
      <c r="HJ352" s="57"/>
      <c r="HK352" s="57"/>
      <c r="HL352" s="57"/>
      <c r="HM352" s="57"/>
      <c r="HN352" s="57"/>
      <c r="HO352" s="57"/>
      <c r="HP352" s="57"/>
      <c r="HQ352" s="57"/>
      <c r="HR352" s="57"/>
      <c r="HS352" s="57"/>
      <c r="HT352" s="57"/>
      <c r="HU352" s="57"/>
      <c r="HV352" s="57"/>
      <c r="HW352" s="57"/>
      <c r="HX352" s="57"/>
      <c r="HY352" s="57"/>
      <c r="HZ352" s="57"/>
      <c r="IA352" s="57"/>
      <c r="IB352" s="57"/>
      <c r="IC352" s="57"/>
      <c r="ID352" s="57"/>
      <c r="IE352" s="57"/>
      <c r="IF352" s="57"/>
    </row>
    <row r="353" spans="1:240" s="3" customFormat="1" ht="15.75" hidden="1" outlineLevel="1">
      <c r="A353" s="11"/>
      <c r="B353" s="40"/>
      <c r="C353" s="41"/>
      <c r="D353" s="31" t="s">
        <v>132</v>
      </c>
      <c r="E353" s="2">
        <v>0</v>
      </c>
      <c r="F353" s="2">
        <v>0</v>
      </c>
      <c r="G353" s="2">
        <v>1</v>
      </c>
      <c r="H353" s="2">
        <v>1</v>
      </c>
      <c r="I353" s="13" t="s">
        <v>47</v>
      </c>
      <c r="J353" s="2">
        <v>1</v>
      </c>
      <c r="K353" s="14">
        <v>25</v>
      </c>
      <c r="L353" s="14"/>
      <c r="M353" s="14">
        <v>25</v>
      </c>
      <c r="N353" s="14"/>
      <c r="O353" s="14">
        <v>25</v>
      </c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8"/>
      <c r="DR353" s="48"/>
      <c r="DS353" s="48"/>
      <c r="DT353" s="48"/>
      <c r="DU353" s="48"/>
      <c r="DV353" s="48"/>
      <c r="DW353" s="48"/>
      <c r="DX353" s="48"/>
      <c r="DY353" s="48"/>
      <c r="DZ353" s="48"/>
      <c r="EA353" s="48"/>
      <c r="EB353" s="48"/>
      <c r="EC353" s="48"/>
      <c r="ED353" s="48"/>
      <c r="EE353" s="48"/>
      <c r="EF353" s="48"/>
      <c r="EG353" s="48"/>
      <c r="EH353" s="48"/>
      <c r="EI353" s="48"/>
      <c r="EJ353" s="48"/>
      <c r="EK353" s="48"/>
      <c r="EL353" s="48"/>
      <c r="EM353" s="48"/>
      <c r="EN353" s="48"/>
      <c r="EO353" s="48"/>
      <c r="EP353" s="48"/>
      <c r="EQ353" s="48"/>
      <c r="ER353" s="48"/>
      <c r="ES353" s="48"/>
      <c r="ET353" s="48"/>
      <c r="EU353" s="48"/>
      <c r="EV353" s="48"/>
      <c r="EW353" s="48"/>
      <c r="EX353" s="48"/>
      <c r="EY353" s="48"/>
      <c r="EZ353" s="48"/>
      <c r="FA353" s="48"/>
      <c r="FB353" s="48"/>
      <c r="FC353" s="48"/>
      <c r="FD353" s="48"/>
      <c r="FE353" s="48"/>
      <c r="FF353" s="48"/>
      <c r="FG353" s="48"/>
      <c r="FH353" s="48"/>
      <c r="FI353" s="48"/>
      <c r="FJ353" s="48"/>
      <c r="FK353" s="48"/>
      <c r="FL353" s="48"/>
      <c r="FM353" s="48"/>
      <c r="FN353" s="48"/>
      <c r="FO353" s="48"/>
      <c r="FP353" s="48"/>
      <c r="FQ353" s="48"/>
      <c r="FR353" s="48"/>
      <c r="FS353" s="48"/>
      <c r="FT353" s="48"/>
      <c r="FU353" s="48"/>
      <c r="FV353" s="48"/>
      <c r="FW353" s="48"/>
      <c r="FX353" s="48"/>
      <c r="FY353" s="48"/>
      <c r="FZ353" s="48"/>
      <c r="GA353" s="48"/>
      <c r="GB353" s="48"/>
      <c r="GC353" s="48"/>
      <c r="GD353" s="48"/>
      <c r="GE353" s="48"/>
      <c r="GF353" s="48"/>
      <c r="GG353" s="48"/>
      <c r="GH353" s="48"/>
      <c r="GI353" s="48"/>
      <c r="GJ353" s="48"/>
      <c r="GK353" s="48"/>
      <c r="GL353" s="48"/>
      <c r="GM353" s="48"/>
      <c r="GN353" s="48"/>
      <c r="GO353" s="48"/>
      <c r="GP353" s="48"/>
      <c r="GQ353" s="48"/>
      <c r="GR353" s="48"/>
      <c r="GS353" s="48"/>
      <c r="GT353" s="48"/>
      <c r="GU353" s="48"/>
      <c r="GV353" s="48"/>
      <c r="GW353" s="48"/>
      <c r="GX353" s="48"/>
      <c r="GY353" s="48"/>
      <c r="GZ353" s="48"/>
      <c r="HA353" s="48"/>
      <c r="HB353" s="48"/>
      <c r="HC353" s="48"/>
      <c r="HD353" s="48"/>
      <c r="HE353" s="48"/>
      <c r="HF353" s="48"/>
      <c r="HG353" s="48"/>
      <c r="HH353" s="48"/>
      <c r="HI353" s="48"/>
      <c r="HJ353" s="48"/>
      <c r="HK353" s="48"/>
      <c r="HL353" s="48"/>
      <c r="HM353" s="48"/>
      <c r="HN353" s="48"/>
      <c r="HO353" s="48"/>
      <c r="HP353" s="48"/>
      <c r="HQ353" s="48"/>
      <c r="HR353" s="48"/>
      <c r="HS353" s="48"/>
      <c r="HT353" s="48"/>
      <c r="HU353" s="48"/>
      <c r="HV353" s="48"/>
      <c r="HW353" s="48"/>
      <c r="HX353" s="48"/>
      <c r="HY353" s="48"/>
      <c r="HZ353" s="48"/>
      <c r="IA353" s="48"/>
      <c r="IB353" s="48"/>
      <c r="IC353" s="48"/>
      <c r="ID353" s="48"/>
      <c r="IE353" s="48"/>
      <c r="IF353" s="48"/>
    </row>
    <row r="354" spans="1:240" s="3" customFormat="1" ht="15.75" hidden="1" outlineLevel="1">
      <c r="A354" s="11"/>
      <c r="B354" s="40"/>
      <c r="C354" s="41"/>
      <c r="D354" s="31"/>
      <c r="E354" s="2"/>
      <c r="F354" s="2"/>
      <c r="G354" s="2"/>
      <c r="H354" s="2"/>
      <c r="I354" s="13"/>
      <c r="J354" s="2"/>
      <c r="K354" s="14"/>
      <c r="L354" s="14"/>
      <c r="M354" s="14"/>
      <c r="N354" s="14"/>
      <c r="O354" s="14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  <c r="DS354" s="48"/>
      <c r="DT354" s="48"/>
      <c r="DU354" s="48"/>
      <c r="DV354" s="48"/>
      <c r="DW354" s="48"/>
      <c r="DX354" s="48"/>
      <c r="DY354" s="48"/>
      <c r="DZ354" s="48"/>
      <c r="EA354" s="48"/>
      <c r="EB354" s="48"/>
      <c r="EC354" s="48"/>
      <c r="ED354" s="48"/>
      <c r="EE354" s="48"/>
      <c r="EF354" s="48"/>
      <c r="EG354" s="48"/>
      <c r="EH354" s="48"/>
      <c r="EI354" s="48"/>
      <c r="EJ354" s="48"/>
      <c r="EK354" s="48"/>
      <c r="EL354" s="48"/>
      <c r="EM354" s="48"/>
      <c r="EN354" s="48"/>
      <c r="EO354" s="48"/>
      <c r="EP354" s="48"/>
      <c r="EQ354" s="48"/>
      <c r="ER354" s="48"/>
      <c r="ES354" s="48"/>
      <c r="ET354" s="48"/>
      <c r="EU354" s="48"/>
      <c r="EV354" s="48"/>
      <c r="EW354" s="48"/>
      <c r="EX354" s="48"/>
      <c r="EY354" s="48"/>
      <c r="EZ354" s="48"/>
      <c r="FA354" s="48"/>
      <c r="FB354" s="48"/>
      <c r="FC354" s="48"/>
      <c r="FD354" s="48"/>
      <c r="FE354" s="48"/>
      <c r="FF354" s="48"/>
      <c r="FG354" s="48"/>
      <c r="FH354" s="48"/>
      <c r="FI354" s="48"/>
      <c r="FJ354" s="48"/>
      <c r="FK354" s="48"/>
      <c r="FL354" s="48"/>
      <c r="FM354" s="48"/>
      <c r="FN354" s="48"/>
      <c r="FO354" s="48"/>
      <c r="FP354" s="48"/>
      <c r="FQ354" s="48"/>
      <c r="FR354" s="48"/>
      <c r="FS354" s="48"/>
      <c r="FT354" s="48"/>
      <c r="FU354" s="48"/>
      <c r="FV354" s="48"/>
      <c r="FW354" s="48"/>
      <c r="FX354" s="48"/>
      <c r="FY354" s="48"/>
      <c r="FZ354" s="48"/>
      <c r="GA354" s="48"/>
      <c r="GB354" s="48"/>
      <c r="GC354" s="48"/>
      <c r="GD354" s="48"/>
      <c r="GE354" s="48"/>
      <c r="GF354" s="48"/>
      <c r="GG354" s="48"/>
      <c r="GH354" s="48"/>
      <c r="GI354" s="48"/>
      <c r="GJ354" s="48"/>
      <c r="GK354" s="48"/>
      <c r="GL354" s="48"/>
      <c r="GM354" s="48"/>
      <c r="GN354" s="48"/>
      <c r="GO354" s="48"/>
      <c r="GP354" s="48"/>
      <c r="GQ354" s="48"/>
      <c r="GR354" s="48"/>
      <c r="GS354" s="48"/>
      <c r="GT354" s="48"/>
      <c r="GU354" s="48"/>
      <c r="GV354" s="48"/>
      <c r="GW354" s="48"/>
      <c r="GX354" s="48"/>
      <c r="GY354" s="48"/>
      <c r="GZ354" s="48"/>
      <c r="HA354" s="48"/>
      <c r="HB354" s="48"/>
      <c r="HC354" s="48"/>
      <c r="HD354" s="48"/>
      <c r="HE354" s="48"/>
      <c r="HF354" s="48"/>
      <c r="HG354" s="48"/>
      <c r="HH354" s="48"/>
      <c r="HI354" s="48"/>
      <c r="HJ354" s="48"/>
      <c r="HK354" s="48"/>
      <c r="HL354" s="48"/>
      <c r="HM354" s="48"/>
      <c r="HN354" s="48"/>
      <c r="HO354" s="48"/>
      <c r="HP354" s="48"/>
      <c r="HQ354" s="48"/>
      <c r="HR354" s="48"/>
      <c r="HS354" s="48"/>
      <c r="HT354" s="48"/>
      <c r="HU354" s="48"/>
      <c r="HV354" s="48"/>
      <c r="HW354" s="48"/>
      <c r="HX354" s="48"/>
      <c r="HY354" s="48"/>
      <c r="HZ354" s="48"/>
      <c r="IA354" s="48"/>
      <c r="IB354" s="48"/>
      <c r="IC354" s="48"/>
      <c r="ID354" s="48"/>
      <c r="IE354" s="48"/>
      <c r="IF354" s="48"/>
    </row>
    <row r="355" spans="1:240" s="3" customFormat="1" ht="15.75" hidden="1" outlineLevel="1">
      <c r="A355" s="11"/>
      <c r="B355" s="40" t="s">
        <v>360</v>
      </c>
      <c r="C355" s="41"/>
      <c r="D355" s="31"/>
      <c r="E355" s="2">
        <f>SUM(E353:E354)</f>
        <v>0</v>
      </c>
      <c r="F355" s="2">
        <f>SUM(F353:F354)</f>
        <v>0</v>
      </c>
      <c r="G355" s="2">
        <f>SUM(G353:G354)</f>
        <v>1</v>
      </c>
      <c r="H355" s="2">
        <f>SUM(H353:H354)</f>
        <v>1</v>
      </c>
      <c r="I355" s="13"/>
      <c r="J355" s="2">
        <f>SUM(J353:J354)</f>
        <v>1</v>
      </c>
      <c r="K355" s="14"/>
      <c r="L355" s="14">
        <f>SUM(L353:L354)</f>
        <v>0</v>
      </c>
      <c r="M355" s="14">
        <f>SUM(M353:M354)</f>
        <v>25</v>
      </c>
      <c r="N355" s="14">
        <f>SUM(N353:N354)</f>
        <v>0</v>
      </c>
      <c r="O355" s="14">
        <f>SUM(O353:O354)</f>
        <v>25</v>
      </c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  <c r="DL355" s="48"/>
      <c r="DM355" s="48"/>
      <c r="DN355" s="48"/>
      <c r="DO355" s="48"/>
      <c r="DP355" s="48"/>
      <c r="DQ355" s="48"/>
      <c r="DR355" s="48"/>
      <c r="DS355" s="48"/>
      <c r="DT355" s="48"/>
      <c r="DU355" s="48"/>
      <c r="DV355" s="48"/>
      <c r="DW355" s="48"/>
      <c r="DX355" s="48"/>
      <c r="DY355" s="48"/>
      <c r="DZ355" s="48"/>
      <c r="EA355" s="48"/>
      <c r="EB355" s="48"/>
      <c r="EC355" s="48"/>
      <c r="ED355" s="48"/>
      <c r="EE355" s="48"/>
      <c r="EF355" s="48"/>
      <c r="EG355" s="48"/>
      <c r="EH355" s="48"/>
      <c r="EI355" s="48"/>
      <c r="EJ355" s="48"/>
      <c r="EK355" s="48"/>
      <c r="EL355" s="48"/>
      <c r="EM355" s="48"/>
      <c r="EN355" s="48"/>
      <c r="EO355" s="48"/>
      <c r="EP355" s="48"/>
      <c r="EQ355" s="48"/>
      <c r="ER355" s="48"/>
      <c r="ES355" s="48"/>
      <c r="ET355" s="48"/>
      <c r="EU355" s="48"/>
      <c r="EV355" s="48"/>
      <c r="EW355" s="48"/>
      <c r="EX355" s="48"/>
      <c r="EY355" s="48"/>
      <c r="EZ355" s="48"/>
      <c r="FA355" s="48"/>
      <c r="FB355" s="48"/>
      <c r="FC355" s="48"/>
      <c r="FD355" s="48"/>
      <c r="FE355" s="48"/>
      <c r="FF355" s="48"/>
      <c r="FG355" s="48"/>
      <c r="FH355" s="48"/>
      <c r="FI355" s="48"/>
      <c r="FJ355" s="48"/>
      <c r="FK355" s="48"/>
      <c r="FL355" s="48"/>
      <c r="FM355" s="48"/>
      <c r="FN355" s="48"/>
      <c r="FO355" s="48"/>
      <c r="FP355" s="48"/>
      <c r="FQ355" s="48"/>
      <c r="FR355" s="48"/>
      <c r="FS355" s="48"/>
      <c r="FT355" s="48"/>
      <c r="FU355" s="48"/>
      <c r="FV355" s="48"/>
      <c r="FW355" s="48"/>
      <c r="FX355" s="48"/>
      <c r="FY355" s="48"/>
      <c r="FZ355" s="48"/>
      <c r="GA355" s="48"/>
      <c r="GB355" s="48"/>
      <c r="GC355" s="48"/>
      <c r="GD355" s="48"/>
      <c r="GE355" s="48"/>
      <c r="GF355" s="48"/>
      <c r="GG355" s="48"/>
      <c r="GH355" s="48"/>
      <c r="GI355" s="48"/>
      <c r="GJ355" s="48"/>
      <c r="GK355" s="48"/>
      <c r="GL355" s="48"/>
      <c r="GM355" s="48"/>
      <c r="GN355" s="48"/>
      <c r="GO355" s="48"/>
      <c r="GP355" s="48"/>
      <c r="GQ355" s="48"/>
      <c r="GR355" s="48"/>
      <c r="GS355" s="48"/>
      <c r="GT355" s="48"/>
      <c r="GU355" s="48"/>
      <c r="GV355" s="48"/>
      <c r="GW355" s="48"/>
      <c r="GX355" s="48"/>
      <c r="GY355" s="48"/>
      <c r="GZ355" s="48"/>
      <c r="HA355" s="48"/>
      <c r="HB355" s="48"/>
      <c r="HC355" s="48"/>
      <c r="HD355" s="48"/>
      <c r="HE355" s="48"/>
      <c r="HF355" s="48"/>
      <c r="HG355" s="48"/>
      <c r="HH355" s="48"/>
      <c r="HI355" s="48"/>
      <c r="HJ355" s="48"/>
      <c r="HK355" s="48"/>
      <c r="HL355" s="48"/>
      <c r="HM355" s="48"/>
      <c r="HN355" s="48"/>
      <c r="HO355" s="48"/>
      <c r="HP355" s="48"/>
      <c r="HQ355" s="48"/>
      <c r="HR355" s="48"/>
      <c r="HS355" s="48"/>
      <c r="HT355" s="48"/>
      <c r="HU355" s="48"/>
      <c r="HV355" s="48"/>
      <c r="HW355" s="48"/>
      <c r="HX355" s="48"/>
      <c r="HY355" s="48"/>
      <c r="HZ355" s="48"/>
      <c r="IA355" s="48"/>
      <c r="IB355" s="48"/>
      <c r="IC355" s="48"/>
      <c r="ID355" s="48"/>
      <c r="IE355" s="48"/>
      <c r="IF355" s="48"/>
    </row>
    <row r="356" spans="1:240" s="58" customFormat="1" ht="30.75" collapsed="1">
      <c r="A356" s="59" t="s">
        <v>427</v>
      </c>
      <c r="B356" s="60" t="s">
        <v>182</v>
      </c>
      <c r="C356" s="61" t="s">
        <v>101</v>
      </c>
      <c r="D356" s="60"/>
      <c r="E356" s="62">
        <f>E360</f>
        <v>0</v>
      </c>
      <c r="F356" s="62">
        <f>F360</f>
        <v>0</v>
      </c>
      <c r="G356" s="62">
        <f>G360</f>
        <v>18</v>
      </c>
      <c r="H356" s="62">
        <f>H360</f>
        <v>18</v>
      </c>
      <c r="I356" s="59"/>
      <c r="J356" s="62">
        <f>J360</f>
        <v>18</v>
      </c>
      <c r="K356" s="63"/>
      <c r="L356" s="63">
        <f>L360</f>
        <v>0</v>
      </c>
      <c r="M356" s="63">
        <f>M360</f>
        <v>84</v>
      </c>
      <c r="N356" s="63">
        <f>N360</f>
        <v>0</v>
      </c>
      <c r="O356" s="63">
        <f>O360</f>
        <v>84</v>
      </c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  <c r="FS356" s="64"/>
      <c r="FT356" s="64"/>
      <c r="FU356" s="64"/>
      <c r="FV356" s="64"/>
      <c r="FW356" s="64"/>
      <c r="FX356" s="64"/>
      <c r="FY356" s="64"/>
      <c r="FZ356" s="64"/>
      <c r="GA356" s="64"/>
      <c r="GB356" s="64"/>
      <c r="GC356" s="64"/>
      <c r="GD356" s="64"/>
      <c r="GE356" s="64"/>
      <c r="GF356" s="64"/>
      <c r="GG356" s="64"/>
      <c r="GH356" s="64"/>
      <c r="GI356" s="64"/>
      <c r="GJ356" s="64"/>
      <c r="GK356" s="64"/>
      <c r="GL356" s="64"/>
      <c r="GM356" s="64"/>
      <c r="GN356" s="64"/>
      <c r="GO356" s="64"/>
      <c r="GP356" s="64"/>
      <c r="GQ356" s="64"/>
      <c r="GR356" s="64"/>
      <c r="GS356" s="64"/>
      <c r="GT356" s="64"/>
      <c r="GU356" s="64"/>
      <c r="GV356" s="64"/>
      <c r="GW356" s="64"/>
      <c r="GX356" s="64"/>
      <c r="GY356" s="64"/>
      <c r="GZ356" s="64"/>
      <c r="HA356" s="64"/>
      <c r="HB356" s="64"/>
      <c r="HC356" s="64"/>
      <c r="HD356" s="64"/>
      <c r="HE356" s="64"/>
      <c r="HF356" s="64"/>
      <c r="HG356" s="64"/>
      <c r="HH356" s="64"/>
      <c r="HI356" s="64"/>
      <c r="HJ356" s="64"/>
      <c r="HK356" s="64"/>
      <c r="HL356" s="64"/>
      <c r="HM356" s="64"/>
      <c r="HN356" s="64"/>
      <c r="HO356" s="64"/>
      <c r="HP356" s="64"/>
      <c r="HQ356" s="64"/>
      <c r="HR356" s="64"/>
      <c r="HS356" s="64"/>
      <c r="HT356" s="64"/>
      <c r="HU356" s="64"/>
      <c r="HV356" s="64"/>
      <c r="HW356" s="64"/>
      <c r="HX356" s="64"/>
      <c r="HY356" s="64"/>
      <c r="HZ356" s="64"/>
      <c r="IA356" s="64"/>
      <c r="IB356" s="64"/>
      <c r="IC356" s="64"/>
      <c r="ID356" s="64"/>
      <c r="IE356" s="64"/>
      <c r="IF356" s="64"/>
    </row>
    <row r="357" spans="1:240" s="3" customFormat="1" ht="45" hidden="1" outlineLevel="1">
      <c r="A357" s="65"/>
      <c r="B357" s="66"/>
      <c r="C357" s="67"/>
      <c r="D357" s="68" t="s">
        <v>183</v>
      </c>
      <c r="E357" s="43">
        <v>0</v>
      </c>
      <c r="F357" s="43">
        <v>0</v>
      </c>
      <c r="G357" s="43">
        <v>1</v>
      </c>
      <c r="H357" s="43">
        <v>1</v>
      </c>
      <c r="I357" s="69" t="s">
        <v>184</v>
      </c>
      <c r="J357" s="43">
        <v>1</v>
      </c>
      <c r="K357" s="70">
        <v>24</v>
      </c>
      <c r="L357" s="45"/>
      <c r="M357" s="70">
        <v>24</v>
      </c>
      <c r="N357" s="45"/>
      <c r="O357" s="70">
        <v>24</v>
      </c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  <c r="DS357" s="48"/>
      <c r="DT357" s="48"/>
      <c r="DU357" s="48"/>
      <c r="DV357" s="48"/>
      <c r="DW357" s="48"/>
      <c r="DX357" s="48"/>
      <c r="DY357" s="48"/>
      <c r="DZ357" s="48"/>
      <c r="EA357" s="48"/>
      <c r="EB357" s="48"/>
      <c r="EC357" s="48"/>
      <c r="ED357" s="48"/>
      <c r="EE357" s="48"/>
      <c r="EF357" s="48"/>
      <c r="EG357" s="48"/>
      <c r="EH357" s="48"/>
      <c r="EI357" s="48"/>
      <c r="EJ357" s="48"/>
      <c r="EK357" s="48"/>
      <c r="EL357" s="48"/>
      <c r="EM357" s="48"/>
      <c r="EN357" s="48"/>
      <c r="EO357" s="48"/>
      <c r="EP357" s="48"/>
      <c r="EQ357" s="48"/>
      <c r="ER357" s="48"/>
      <c r="ES357" s="48"/>
      <c r="ET357" s="48"/>
      <c r="EU357" s="48"/>
      <c r="EV357" s="48"/>
      <c r="EW357" s="48"/>
      <c r="EX357" s="48"/>
      <c r="EY357" s="48"/>
      <c r="EZ357" s="48"/>
      <c r="FA357" s="48"/>
      <c r="FB357" s="48"/>
      <c r="FC357" s="48"/>
      <c r="FD357" s="48"/>
      <c r="FE357" s="48"/>
      <c r="FF357" s="48"/>
      <c r="FG357" s="48"/>
      <c r="FH357" s="48"/>
      <c r="FI357" s="48"/>
      <c r="FJ357" s="48"/>
      <c r="FK357" s="48"/>
      <c r="FL357" s="48"/>
      <c r="FM357" s="48"/>
      <c r="FN357" s="48"/>
      <c r="FO357" s="48"/>
      <c r="FP357" s="48"/>
      <c r="FQ357" s="48"/>
      <c r="FR357" s="48"/>
      <c r="FS357" s="48"/>
      <c r="FT357" s="48"/>
      <c r="FU357" s="48"/>
      <c r="FV357" s="48"/>
      <c r="FW357" s="48"/>
      <c r="FX357" s="48"/>
      <c r="FY357" s="48"/>
      <c r="FZ357" s="48"/>
      <c r="GA357" s="48"/>
      <c r="GB357" s="48"/>
      <c r="GC357" s="48"/>
      <c r="GD357" s="48"/>
      <c r="GE357" s="48"/>
      <c r="GF357" s="48"/>
      <c r="GG357" s="48"/>
      <c r="GH357" s="48"/>
      <c r="GI357" s="48"/>
      <c r="GJ357" s="48"/>
      <c r="GK357" s="48"/>
      <c r="GL357" s="48"/>
      <c r="GM357" s="48"/>
      <c r="GN357" s="48"/>
      <c r="GO357" s="48"/>
      <c r="GP357" s="48"/>
      <c r="GQ357" s="48"/>
      <c r="GR357" s="48"/>
      <c r="GS357" s="48"/>
      <c r="GT357" s="48"/>
      <c r="GU357" s="48"/>
      <c r="GV357" s="48"/>
      <c r="GW357" s="48"/>
      <c r="GX357" s="48"/>
      <c r="GY357" s="48"/>
      <c r="GZ357" s="48"/>
      <c r="HA357" s="48"/>
      <c r="HB357" s="48"/>
      <c r="HC357" s="48"/>
      <c r="HD357" s="48"/>
      <c r="HE357" s="48"/>
      <c r="HF357" s="48"/>
      <c r="HG357" s="48"/>
      <c r="HH357" s="48"/>
      <c r="HI357" s="48"/>
      <c r="HJ357" s="48"/>
      <c r="HK357" s="48"/>
      <c r="HL357" s="48"/>
      <c r="HM357" s="48"/>
      <c r="HN357" s="48"/>
      <c r="HO357" s="48"/>
      <c r="HP357" s="48"/>
      <c r="HQ357" s="48"/>
      <c r="HR357" s="48"/>
      <c r="HS357" s="48"/>
      <c r="HT357" s="48"/>
      <c r="HU357" s="48"/>
      <c r="HV357" s="48"/>
      <c r="HW357" s="48"/>
      <c r="HX357" s="48"/>
      <c r="HY357" s="48"/>
      <c r="HZ357" s="48"/>
      <c r="IA357" s="48"/>
      <c r="IB357" s="48"/>
      <c r="IC357" s="48"/>
      <c r="ID357" s="48"/>
      <c r="IE357" s="48"/>
      <c r="IF357" s="48"/>
    </row>
    <row r="358" spans="1:240" s="3" customFormat="1" ht="45" hidden="1" outlineLevel="1">
      <c r="A358" s="65"/>
      <c r="B358" s="66"/>
      <c r="C358" s="67"/>
      <c r="D358" s="68" t="s">
        <v>185</v>
      </c>
      <c r="E358" s="43">
        <v>0</v>
      </c>
      <c r="F358" s="43">
        <v>0</v>
      </c>
      <c r="G358" s="43">
        <v>1</v>
      </c>
      <c r="H358" s="43">
        <v>1</v>
      </c>
      <c r="I358" s="69" t="s">
        <v>186</v>
      </c>
      <c r="J358" s="43">
        <v>1</v>
      </c>
      <c r="K358" s="70">
        <v>20</v>
      </c>
      <c r="L358" s="45"/>
      <c r="M358" s="70">
        <v>20</v>
      </c>
      <c r="N358" s="45"/>
      <c r="O358" s="70">
        <v>20</v>
      </c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  <c r="DL358" s="48"/>
      <c r="DM358" s="48"/>
      <c r="DN358" s="48"/>
      <c r="DO358" s="48"/>
      <c r="DP358" s="48"/>
      <c r="DQ358" s="48"/>
      <c r="DR358" s="48"/>
      <c r="DS358" s="48"/>
      <c r="DT358" s="48"/>
      <c r="DU358" s="48"/>
      <c r="DV358" s="48"/>
      <c r="DW358" s="48"/>
      <c r="DX358" s="48"/>
      <c r="DY358" s="48"/>
      <c r="DZ358" s="48"/>
      <c r="EA358" s="48"/>
      <c r="EB358" s="48"/>
      <c r="EC358" s="48"/>
      <c r="ED358" s="48"/>
      <c r="EE358" s="48"/>
      <c r="EF358" s="48"/>
      <c r="EG358" s="48"/>
      <c r="EH358" s="48"/>
      <c r="EI358" s="48"/>
      <c r="EJ358" s="48"/>
      <c r="EK358" s="48"/>
      <c r="EL358" s="48"/>
      <c r="EM358" s="48"/>
      <c r="EN358" s="48"/>
      <c r="EO358" s="48"/>
      <c r="EP358" s="48"/>
      <c r="EQ358" s="48"/>
      <c r="ER358" s="48"/>
      <c r="ES358" s="48"/>
      <c r="ET358" s="48"/>
      <c r="EU358" s="48"/>
      <c r="EV358" s="48"/>
      <c r="EW358" s="48"/>
      <c r="EX358" s="48"/>
      <c r="EY358" s="48"/>
      <c r="EZ358" s="48"/>
      <c r="FA358" s="48"/>
      <c r="FB358" s="48"/>
      <c r="FC358" s="48"/>
      <c r="FD358" s="48"/>
      <c r="FE358" s="48"/>
      <c r="FF358" s="48"/>
      <c r="FG358" s="48"/>
      <c r="FH358" s="48"/>
      <c r="FI358" s="48"/>
      <c r="FJ358" s="48"/>
      <c r="FK358" s="48"/>
      <c r="FL358" s="48"/>
      <c r="FM358" s="48"/>
      <c r="FN358" s="48"/>
      <c r="FO358" s="48"/>
      <c r="FP358" s="48"/>
      <c r="FQ358" s="48"/>
      <c r="FR358" s="48"/>
      <c r="FS358" s="48"/>
      <c r="FT358" s="48"/>
      <c r="FU358" s="48"/>
      <c r="FV358" s="48"/>
      <c r="FW358" s="48"/>
      <c r="FX358" s="48"/>
      <c r="FY358" s="48"/>
      <c r="FZ358" s="48"/>
      <c r="GA358" s="48"/>
      <c r="GB358" s="48"/>
      <c r="GC358" s="48"/>
      <c r="GD358" s="48"/>
      <c r="GE358" s="48"/>
      <c r="GF358" s="48"/>
      <c r="GG358" s="48"/>
      <c r="GH358" s="48"/>
      <c r="GI358" s="48"/>
      <c r="GJ358" s="48"/>
      <c r="GK358" s="48"/>
      <c r="GL358" s="48"/>
      <c r="GM358" s="48"/>
      <c r="GN358" s="48"/>
      <c r="GO358" s="48"/>
      <c r="GP358" s="48"/>
      <c r="GQ358" s="48"/>
      <c r="GR358" s="48"/>
      <c r="GS358" s="48"/>
      <c r="GT358" s="48"/>
      <c r="GU358" s="48"/>
      <c r="GV358" s="48"/>
      <c r="GW358" s="48"/>
      <c r="GX358" s="48"/>
      <c r="GY358" s="48"/>
      <c r="GZ358" s="48"/>
      <c r="HA358" s="48"/>
      <c r="HB358" s="48"/>
      <c r="HC358" s="48"/>
      <c r="HD358" s="48"/>
      <c r="HE358" s="48"/>
      <c r="HF358" s="48"/>
      <c r="HG358" s="48"/>
      <c r="HH358" s="48"/>
      <c r="HI358" s="48"/>
      <c r="HJ358" s="48"/>
      <c r="HK358" s="48"/>
      <c r="HL358" s="48"/>
      <c r="HM358" s="48"/>
      <c r="HN358" s="48"/>
      <c r="HO358" s="48"/>
      <c r="HP358" s="48"/>
      <c r="HQ358" s="48"/>
      <c r="HR358" s="48"/>
      <c r="HS358" s="48"/>
      <c r="HT358" s="48"/>
      <c r="HU358" s="48"/>
      <c r="HV358" s="48"/>
      <c r="HW358" s="48"/>
      <c r="HX358" s="48"/>
      <c r="HY358" s="48"/>
      <c r="HZ358" s="48"/>
      <c r="IA358" s="48"/>
      <c r="IB358" s="48"/>
      <c r="IC358" s="48"/>
      <c r="ID358" s="48"/>
      <c r="IE358" s="48"/>
      <c r="IF358" s="48"/>
    </row>
    <row r="359" spans="1:240" s="3" customFormat="1" ht="45" hidden="1" outlineLevel="1">
      <c r="A359" s="65"/>
      <c r="B359" s="66"/>
      <c r="C359" s="67"/>
      <c r="D359" s="68" t="s">
        <v>187</v>
      </c>
      <c r="E359" s="43">
        <v>0</v>
      </c>
      <c r="F359" s="43">
        <v>0</v>
      </c>
      <c r="G359" s="43">
        <v>16</v>
      </c>
      <c r="H359" s="43">
        <v>16</v>
      </c>
      <c r="I359" s="69" t="s">
        <v>188</v>
      </c>
      <c r="J359" s="43">
        <v>16</v>
      </c>
      <c r="K359" s="45">
        <v>2.5</v>
      </c>
      <c r="L359" s="45"/>
      <c r="M359" s="70">
        <v>40</v>
      </c>
      <c r="N359" s="45"/>
      <c r="O359" s="70">
        <v>40</v>
      </c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  <c r="DL359" s="48"/>
      <c r="DM359" s="48"/>
      <c r="DN359" s="48"/>
      <c r="DO359" s="48"/>
      <c r="DP359" s="48"/>
      <c r="DQ359" s="48"/>
      <c r="DR359" s="48"/>
      <c r="DS359" s="48"/>
      <c r="DT359" s="48"/>
      <c r="DU359" s="48"/>
      <c r="DV359" s="48"/>
      <c r="DW359" s="48"/>
      <c r="DX359" s="48"/>
      <c r="DY359" s="48"/>
      <c r="DZ359" s="48"/>
      <c r="EA359" s="48"/>
      <c r="EB359" s="48"/>
      <c r="EC359" s="48"/>
      <c r="ED359" s="48"/>
      <c r="EE359" s="48"/>
      <c r="EF359" s="48"/>
      <c r="EG359" s="48"/>
      <c r="EH359" s="48"/>
      <c r="EI359" s="48"/>
      <c r="EJ359" s="48"/>
      <c r="EK359" s="48"/>
      <c r="EL359" s="48"/>
      <c r="EM359" s="48"/>
      <c r="EN359" s="48"/>
      <c r="EO359" s="48"/>
      <c r="EP359" s="48"/>
      <c r="EQ359" s="48"/>
      <c r="ER359" s="48"/>
      <c r="ES359" s="48"/>
      <c r="ET359" s="48"/>
      <c r="EU359" s="48"/>
      <c r="EV359" s="48"/>
      <c r="EW359" s="48"/>
      <c r="EX359" s="48"/>
      <c r="EY359" s="48"/>
      <c r="EZ359" s="48"/>
      <c r="FA359" s="48"/>
      <c r="FB359" s="48"/>
      <c r="FC359" s="48"/>
      <c r="FD359" s="48"/>
      <c r="FE359" s="48"/>
      <c r="FF359" s="48"/>
      <c r="FG359" s="48"/>
      <c r="FH359" s="48"/>
      <c r="FI359" s="48"/>
      <c r="FJ359" s="48"/>
      <c r="FK359" s="48"/>
      <c r="FL359" s="48"/>
      <c r="FM359" s="48"/>
      <c r="FN359" s="48"/>
      <c r="FO359" s="48"/>
      <c r="FP359" s="48"/>
      <c r="FQ359" s="48"/>
      <c r="FR359" s="48"/>
      <c r="FS359" s="48"/>
      <c r="FT359" s="48"/>
      <c r="FU359" s="48"/>
      <c r="FV359" s="48"/>
      <c r="FW359" s="48"/>
      <c r="FX359" s="48"/>
      <c r="FY359" s="48"/>
      <c r="FZ359" s="48"/>
      <c r="GA359" s="48"/>
      <c r="GB359" s="48"/>
      <c r="GC359" s="48"/>
      <c r="GD359" s="48"/>
      <c r="GE359" s="48"/>
      <c r="GF359" s="48"/>
      <c r="GG359" s="48"/>
      <c r="GH359" s="48"/>
      <c r="GI359" s="48"/>
      <c r="GJ359" s="48"/>
      <c r="GK359" s="48"/>
      <c r="GL359" s="48"/>
      <c r="GM359" s="48"/>
      <c r="GN359" s="48"/>
      <c r="GO359" s="48"/>
      <c r="GP359" s="48"/>
      <c r="GQ359" s="48"/>
      <c r="GR359" s="48"/>
      <c r="GS359" s="48"/>
      <c r="GT359" s="48"/>
      <c r="GU359" s="48"/>
      <c r="GV359" s="48"/>
      <c r="GW359" s="48"/>
      <c r="GX359" s="48"/>
      <c r="GY359" s="48"/>
      <c r="GZ359" s="48"/>
      <c r="HA359" s="48"/>
      <c r="HB359" s="48"/>
      <c r="HC359" s="48"/>
      <c r="HD359" s="48"/>
      <c r="HE359" s="48"/>
      <c r="HF359" s="48"/>
      <c r="HG359" s="48"/>
      <c r="HH359" s="48"/>
      <c r="HI359" s="48"/>
      <c r="HJ359" s="48"/>
      <c r="HK359" s="48"/>
      <c r="HL359" s="48"/>
      <c r="HM359" s="48"/>
      <c r="HN359" s="48"/>
      <c r="HO359" s="48"/>
      <c r="HP359" s="48"/>
      <c r="HQ359" s="48"/>
      <c r="HR359" s="48"/>
      <c r="HS359" s="48"/>
      <c r="HT359" s="48"/>
      <c r="HU359" s="48"/>
      <c r="HV359" s="48"/>
      <c r="HW359" s="48"/>
      <c r="HX359" s="48"/>
      <c r="HY359" s="48"/>
      <c r="HZ359" s="48"/>
      <c r="IA359" s="48"/>
      <c r="IB359" s="48"/>
      <c r="IC359" s="48"/>
      <c r="ID359" s="48"/>
      <c r="IE359" s="48"/>
      <c r="IF359" s="48"/>
    </row>
    <row r="360" spans="1:240" s="3" customFormat="1" ht="15.75" hidden="1" outlineLevel="1">
      <c r="A360" s="82"/>
      <c r="B360" s="40" t="s">
        <v>359</v>
      </c>
      <c r="C360" s="80"/>
      <c r="D360" s="42"/>
      <c r="E360" s="43">
        <f>SUM(E357:E359)</f>
        <v>0</v>
      </c>
      <c r="F360" s="43">
        <f>SUM(F357:F359)</f>
        <v>0</v>
      </c>
      <c r="G360" s="43">
        <f>SUM(G357:G359)</f>
        <v>18</v>
      </c>
      <c r="H360" s="43">
        <f>SUM(H357:H359)</f>
        <v>18</v>
      </c>
      <c r="I360" s="44"/>
      <c r="J360" s="43">
        <f>SUM(J357:J359)</f>
        <v>18</v>
      </c>
      <c r="K360" s="45"/>
      <c r="L360" s="45">
        <f>SUM(L357:L359)</f>
        <v>0</v>
      </c>
      <c r="M360" s="45">
        <f>SUM(M357:M359)</f>
        <v>84</v>
      </c>
      <c r="N360" s="45">
        <f>SUM(N357:N359)</f>
        <v>0</v>
      </c>
      <c r="O360" s="45">
        <f>SUM(O357:O359)</f>
        <v>84</v>
      </c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DT360" s="48"/>
      <c r="DU360" s="48"/>
      <c r="DV360" s="48"/>
      <c r="DW360" s="48"/>
      <c r="DX360" s="48"/>
      <c r="DY360" s="48"/>
      <c r="DZ360" s="48"/>
      <c r="EA360" s="48"/>
      <c r="EB360" s="48"/>
      <c r="EC360" s="48"/>
      <c r="ED360" s="48"/>
      <c r="EE360" s="48"/>
      <c r="EF360" s="48"/>
      <c r="EG360" s="48"/>
      <c r="EH360" s="48"/>
      <c r="EI360" s="48"/>
      <c r="EJ360" s="48"/>
      <c r="EK360" s="48"/>
      <c r="EL360" s="48"/>
      <c r="EM360" s="48"/>
      <c r="EN360" s="48"/>
      <c r="EO360" s="48"/>
      <c r="EP360" s="48"/>
      <c r="EQ360" s="48"/>
      <c r="ER360" s="48"/>
      <c r="ES360" s="48"/>
      <c r="ET360" s="48"/>
      <c r="EU360" s="48"/>
      <c r="EV360" s="48"/>
      <c r="EW360" s="48"/>
      <c r="EX360" s="48"/>
      <c r="EY360" s="48"/>
      <c r="EZ360" s="48"/>
      <c r="FA360" s="48"/>
      <c r="FB360" s="48"/>
      <c r="FC360" s="48"/>
      <c r="FD360" s="48"/>
      <c r="FE360" s="48"/>
      <c r="FF360" s="48"/>
      <c r="FG360" s="48"/>
      <c r="FH360" s="48"/>
      <c r="FI360" s="48"/>
      <c r="FJ360" s="48"/>
      <c r="FK360" s="48"/>
      <c r="FL360" s="48"/>
      <c r="FM360" s="48"/>
      <c r="FN360" s="48"/>
      <c r="FO360" s="48"/>
      <c r="FP360" s="48"/>
      <c r="FQ360" s="48"/>
      <c r="FR360" s="48"/>
      <c r="FS360" s="48"/>
      <c r="FT360" s="48"/>
      <c r="FU360" s="48"/>
      <c r="FV360" s="48"/>
      <c r="FW360" s="48"/>
      <c r="FX360" s="48"/>
      <c r="FY360" s="48"/>
      <c r="FZ360" s="48"/>
      <c r="GA360" s="48"/>
      <c r="GB360" s="48"/>
      <c r="GC360" s="48"/>
      <c r="GD360" s="48"/>
      <c r="GE360" s="48"/>
      <c r="GF360" s="48"/>
      <c r="GG360" s="48"/>
      <c r="GH360" s="48"/>
      <c r="GI360" s="48"/>
      <c r="GJ360" s="48"/>
      <c r="GK360" s="48"/>
      <c r="GL360" s="48"/>
      <c r="GM360" s="48"/>
      <c r="GN360" s="48"/>
      <c r="GO360" s="48"/>
      <c r="GP360" s="48"/>
      <c r="GQ360" s="48"/>
      <c r="GR360" s="48"/>
      <c r="GS360" s="48"/>
      <c r="GT360" s="48"/>
      <c r="GU360" s="48"/>
      <c r="GV360" s="48"/>
      <c r="GW360" s="48"/>
      <c r="GX360" s="48"/>
      <c r="GY360" s="48"/>
      <c r="GZ360" s="48"/>
      <c r="HA360" s="48"/>
      <c r="HB360" s="48"/>
      <c r="HC360" s="48"/>
      <c r="HD360" s="48"/>
      <c r="HE360" s="48"/>
      <c r="HF360" s="48"/>
      <c r="HG360" s="48"/>
      <c r="HH360" s="48"/>
      <c r="HI360" s="48"/>
      <c r="HJ360" s="48"/>
      <c r="HK360" s="48"/>
      <c r="HL360" s="48"/>
      <c r="HM360" s="48"/>
      <c r="HN360" s="48"/>
      <c r="HO360" s="48"/>
      <c r="HP360" s="48"/>
      <c r="HQ360" s="48"/>
      <c r="HR360" s="48"/>
      <c r="HS360" s="48"/>
      <c r="HT360" s="48"/>
      <c r="HU360" s="48"/>
      <c r="HV360" s="48"/>
      <c r="HW360" s="48"/>
      <c r="HX360" s="48"/>
      <c r="HY360" s="48"/>
      <c r="HZ360" s="48"/>
      <c r="IA360" s="48"/>
      <c r="IB360" s="48"/>
      <c r="IC360" s="48"/>
      <c r="ID360" s="48"/>
      <c r="IE360" s="48"/>
      <c r="IF360" s="48"/>
    </row>
    <row r="361" spans="1:240" s="72" customFormat="1" ht="45.75" collapsed="1">
      <c r="A361" s="59" t="s">
        <v>428</v>
      </c>
      <c r="B361" s="60" t="s">
        <v>189</v>
      </c>
      <c r="C361" s="61" t="s">
        <v>101</v>
      </c>
      <c r="D361" s="60"/>
      <c r="E361" s="62">
        <f aca="true" t="shared" si="3" ref="E361:J361">E368</f>
        <v>3</v>
      </c>
      <c r="F361" s="62">
        <f t="shared" si="3"/>
        <v>3</v>
      </c>
      <c r="G361" s="62">
        <f t="shared" si="3"/>
        <v>194</v>
      </c>
      <c r="H361" s="62">
        <f t="shared" si="3"/>
        <v>191</v>
      </c>
      <c r="I361" s="59">
        <f t="shared" si="3"/>
        <v>0</v>
      </c>
      <c r="J361" s="62">
        <f t="shared" si="3"/>
        <v>190</v>
      </c>
      <c r="K361" s="63"/>
      <c r="L361" s="63">
        <f>L368</f>
        <v>0</v>
      </c>
      <c r="M361" s="63">
        <f>M368</f>
        <v>944.5</v>
      </c>
      <c r="N361" s="63">
        <f>N368</f>
        <v>0</v>
      </c>
      <c r="O361" s="63">
        <f>O368</f>
        <v>944.5</v>
      </c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  <c r="EO361" s="71"/>
      <c r="EP361" s="71"/>
      <c r="EQ361" s="71"/>
      <c r="ER361" s="71"/>
      <c r="ES361" s="71"/>
      <c r="ET361" s="71"/>
      <c r="EU361" s="71"/>
      <c r="EV361" s="71"/>
      <c r="EW361" s="71"/>
      <c r="EX361" s="71"/>
      <c r="EY361" s="71"/>
      <c r="EZ361" s="71"/>
      <c r="FA361" s="71"/>
      <c r="FB361" s="71"/>
      <c r="FC361" s="71"/>
      <c r="FD361" s="71"/>
      <c r="FE361" s="71"/>
      <c r="FF361" s="71"/>
      <c r="FG361" s="71"/>
      <c r="FH361" s="71"/>
      <c r="FI361" s="71"/>
      <c r="FJ361" s="71"/>
      <c r="FK361" s="71"/>
      <c r="FL361" s="71"/>
      <c r="FM361" s="71"/>
      <c r="FN361" s="71"/>
      <c r="FO361" s="71"/>
      <c r="FP361" s="71"/>
      <c r="FQ361" s="71"/>
      <c r="FR361" s="71"/>
      <c r="FS361" s="71"/>
      <c r="FT361" s="71"/>
      <c r="FU361" s="71"/>
      <c r="FV361" s="71"/>
      <c r="FW361" s="71"/>
      <c r="FX361" s="71"/>
      <c r="FY361" s="71"/>
      <c r="FZ361" s="71"/>
      <c r="GA361" s="71"/>
      <c r="GB361" s="71"/>
      <c r="GC361" s="71"/>
      <c r="GD361" s="71"/>
      <c r="GE361" s="71"/>
      <c r="GF361" s="71"/>
      <c r="GG361" s="71"/>
      <c r="GH361" s="71"/>
      <c r="GI361" s="71"/>
      <c r="GJ361" s="71"/>
      <c r="GK361" s="71"/>
      <c r="GL361" s="71"/>
      <c r="GM361" s="71"/>
      <c r="GN361" s="71"/>
      <c r="GO361" s="71"/>
      <c r="GP361" s="71"/>
      <c r="GQ361" s="71"/>
      <c r="GR361" s="71"/>
      <c r="GS361" s="71"/>
      <c r="GT361" s="71"/>
      <c r="GU361" s="71"/>
      <c r="GV361" s="71"/>
      <c r="GW361" s="71"/>
      <c r="GX361" s="71"/>
      <c r="GY361" s="71"/>
      <c r="GZ361" s="71"/>
      <c r="HA361" s="71"/>
      <c r="HB361" s="71"/>
      <c r="HC361" s="71"/>
      <c r="HD361" s="71"/>
      <c r="HE361" s="71"/>
      <c r="HF361" s="71"/>
      <c r="HG361" s="71"/>
      <c r="HH361" s="71"/>
      <c r="HI361" s="71"/>
      <c r="HJ361" s="71"/>
      <c r="HK361" s="71"/>
      <c r="HL361" s="71"/>
      <c r="HM361" s="71"/>
      <c r="HN361" s="71"/>
      <c r="HO361" s="71"/>
      <c r="HP361" s="71"/>
      <c r="HQ361" s="71"/>
      <c r="HR361" s="71"/>
      <c r="HS361" s="71"/>
      <c r="HT361" s="71"/>
      <c r="HU361" s="71"/>
      <c r="HV361" s="71"/>
      <c r="HW361" s="71"/>
      <c r="HX361" s="71"/>
      <c r="HY361" s="71"/>
      <c r="HZ361" s="71"/>
      <c r="IA361" s="71"/>
      <c r="IB361" s="71"/>
      <c r="IC361" s="71"/>
      <c r="ID361" s="71"/>
      <c r="IE361" s="71"/>
      <c r="IF361" s="71"/>
    </row>
    <row r="362" spans="1:240" s="3" customFormat="1" ht="45" hidden="1" outlineLevel="1">
      <c r="A362" s="65"/>
      <c r="B362" s="66"/>
      <c r="C362" s="67"/>
      <c r="D362" s="42" t="s">
        <v>190</v>
      </c>
      <c r="E362" s="43">
        <v>1</v>
      </c>
      <c r="F362" s="43">
        <v>1</v>
      </c>
      <c r="G362" s="43">
        <v>2</v>
      </c>
      <c r="H362" s="43">
        <v>1</v>
      </c>
      <c r="I362" s="44" t="s">
        <v>191</v>
      </c>
      <c r="J362" s="43">
        <v>1</v>
      </c>
      <c r="K362" s="45">
        <v>61.9</v>
      </c>
      <c r="L362" s="45"/>
      <c r="M362" s="45">
        <v>61.9</v>
      </c>
      <c r="N362" s="45"/>
      <c r="O362" s="45">
        <v>61.9</v>
      </c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DT362" s="48"/>
      <c r="DU362" s="48"/>
      <c r="DV362" s="48"/>
      <c r="DW362" s="48"/>
      <c r="DX362" s="48"/>
      <c r="DY362" s="48"/>
      <c r="DZ362" s="48"/>
      <c r="EA362" s="48"/>
      <c r="EB362" s="48"/>
      <c r="EC362" s="48"/>
      <c r="ED362" s="48"/>
      <c r="EE362" s="48"/>
      <c r="EF362" s="48"/>
      <c r="EG362" s="48"/>
      <c r="EH362" s="48"/>
      <c r="EI362" s="48"/>
      <c r="EJ362" s="48"/>
      <c r="EK362" s="48"/>
      <c r="EL362" s="48"/>
      <c r="EM362" s="48"/>
      <c r="EN362" s="48"/>
      <c r="EO362" s="48"/>
      <c r="EP362" s="48"/>
      <c r="EQ362" s="48"/>
      <c r="ER362" s="48"/>
      <c r="ES362" s="48"/>
      <c r="ET362" s="48"/>
      <c r="EU362" s="48"/>
      <c r="EV362" s="48"/>
      <c r="EW362" s="48"/>
      <c r="EX362" s="48"/>
      <c r="EY362" s="48"/>
      <c r="EZ362" s="48"/>
      <c r="FA362" s="48"/>
      <c r="FB362" s="48"/>
      <c r="FC362" s="48"/>
      <c r="FD362" s="48"/>
      <c r="FE362" s="48"/>
      <c r="FF362" s="48"/>
      <c r="FG362" s="48"/>
      <c r="FH362" s="48"/>
      <c r="FI362" s="48"/>
      <c r="FJ362" s="48"/>
      <c r="FK362" s="48"/>
      <c r="FL362" s="48"/>
      <c r="FM362" s="48"/>
      <c r="FN362" s="48"/>
      <c r="FO362" s="48"/>
      <c r="FP362" s="48"/>
      <c r="FQ362" s="48"/>
      <c r="FR362" s="48"/>
      <c r="FS362" s="48"/>
      <c r="FT362" s="48"/>
      <c r="FU362" s="48"/>
      <c r="FV362" s="48"/>
      <c r="FW362" s="48"/>
      <c r="FX362" s="48"/>
      <c r="FY362" s="48"/>
      <c r="FZ362" s="48"/>
      <c r="GA362" s="48"/>
      <c r="GB362" s="48"/>
      <c r="GC362" s="48"/>
      <c r="GD362" s="48"/>
      <c r="GE362" s="48"/>
      <c r="GF362" s="48"/>
      <c r="GG362" s="48"/>
      <c r="GH362" s="48"/>
      <c r="GI362" s="48"/>
      <c r="GJ362" s="48"/>
      <c r="GK362" s="48"/>
      <c r="GL362" s="48"/>
      <c r="GM362" s="48"/>
      <c r="GN362" s="48"/>
      <c r="GO362" s="48"/>
      <c r="GP362" s="48"/>
      <c r="GQ362" s="48"/>
      <c r="GR362" s="48"/>
      <c r="GS362" s="48"/>
      <c r="GT362" s="48"/>
      <c r="GU362" s="48"/>
      <c r="GV362" s="48"/>
      <c r="GW362" s="48"/>
      <c r="GX362" s="48"/>
      <c r="GY362" s="48"/>
      <c r="GZ362" s="48"/>
      <c r="HA362" s="48"/>
      <c r="HB362" s="48"/>
      <c r="HC362" s="48"/>
      <c r="HD362" s="48"/>
      <c r="HE362" s="48"/>
      <c r="HF362" s="48"/>
      <c r="HG362" s="48"/>
      <c r="HH362" s="48"/>
      <c r="HI362" s="48"/>
      <c r="HJ362" s="48"/>
      <c r="HK362" s="48"/>
      <c r="HL362" s="48"/>
      <c r="HM362" s="48"/>
      <c r="HN362" s="48"/>
      <c r="HO362" s="48"/>
      <c r="HP362" s="48"/>
      <c r="HQ362" s="48"/>
      <c r="HR362" s="48"/>
      <c r="HS362" s="48"/>
      <c r="HT362" s="48"/>
      <c r="HU362" s="48"/>
      <c r="HV362" s="48"/>
      <c r="HW362" s="48"/>
      <c r="HX362" s="48"/>
      <c r="HY362" s="48"/>
      <c r="HZ362" s="48"/>
      <c r="IA362" s="48"/>
      <c r="IB362" s="48"/>
      <c r="IC362" s="48"/>
      <c r="ID362" s="48"/>
      <c r="IE362" s="48"/>
      <c r="IF362" s="48"/>
    </row>
    <row r="363" spans="1:240" s="3" customFormat="1" ht="45" hidden="1" outlineLevel="1">
      <c r="A363" s="65"/>
      <c r="B363" s="66"/>
      <c r="C363" s="67"/>
      <c r="D363" s="42" t="s">
        <v>192</v>
      </c>
      <c r="E363" s="43">
        <v>0</v>
      </c>
      <c r="F363" s="43">
        <v>0</v>
      </c>
      <c r="G363" s="43">
        <v>1</v>
      </c>
      <c r="H363" s="43">
        <v>1</v>
      </c>
      <c r="I363" s="69" t="s">
        <v>193</v>
      </c>
      <c r="J363" s="43">
        <v>1</v>
      </c>
      <c r="K363" s="45">
        <v>92.7</v>
      </c>
      <c r="L363" s="45"/>
      <c r="M363" s="45">
        <v>92.7</v>
      </c>
      <c r="N363" s="45"/>
      <c r="O363" s="45">
        <v>92.7</v>
      </c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DT363" s="48"/>
      <c r="DU363" s="48"/>
      <c r="DV363" s="48"/>
      <c r="DW363" s="48"/>
      <c r="DX363" s="48"/>
      <c r="DY363" s="48"/>
      <c r="DZ363" s="48"/>
      <c r="EA363" s="48"/>
      <c r="EB363" s="48"/>
      <c r="EC363" s="48"/>
      <c r="ED363" s="48"/>
      <c r="EE363" s="48"/>
      <c r="EF363" s="48"/>
      <c r="EG363" s="48"/>
      <c r="EH363" s="48"/>
      <c r="EI363" s="48"/>
      <c r="EJ363" s="48"/>
      <c r="EK363" s="48"/>
      <c r="EL363" s="48"/>
      <c r="EM363" s="48"/>
      <c r="EN363" s="48"/>
      <c r="EO363" s="48"/>
      <c r="EP363" s="48"/>
      <c r="EQ363" s="48"/>
      <c r="ER363" s="48"/>
      <c r="ES363" s="48"/>
      <c r="ET363" s="48"/>
      <c r="EU363" s="48"/>
      <c r="EV363" s="48"/>
      <c r="EW363" s="48"/>
      <c r="EX363" s="48"/>
      <c r="EY363" s="48"/>
      <c r="EZ363" s="48"/>
      <c r="FA363" s="48"/>
      <c r="FB363" s="48"/>
      <c r="FC363" s="48"/>
      <c r="FD363" s="48"/>
      <c r="FE363" s="48"/>
      <c r="FF363" s="48"/>
      <c r="FG363" s="48"/>
      <c r="FH363" s="48"/>
      <c r="FI363" s="48"/>
      <c r="FJ363" s="48"/>
      <c r="FK363" s="48"/>
      <c r="FL363" s="48"/>
      <c r="FM363" s="48"/>
      <c r="FN363" s="48"/>
      <c r="FO363" s="48"/>
      <c r="FP363" s="48"/>
      <c r="FQ363" s="48"/>
      <c r="FR363" s="48"/>
      <c r="FS363" s="48"/>
      <c r="FT363" s="48"/>
      <c r="FU363" s="48"/>
      <c r="FV363" s="48"/>
      <c r="FW363" s="48"/>
      <c r="FX363" s="48"/>
      <c r="FY363" s="48"/>
      <c r="FZ363" s="48"/>
      <c r="GA363" s="48"/>
      <c r="GB363" s="48"/>
      <c r="GC363" s="48"/>
      <c r="GD363" s="48"/>
      <c r="GE363" s="48"/>
      <c r="GF363" s="48"/>
      <c r="GG363" s="48"/>
      <c r="GH363" s="48"/>
      <c r="GI363" s="48"/>
      <c r="GJ363" s="48"/>
      <c r="GK363" s="48"/>
      <c r="GL363" s="48"/>
      <c r="GM363" s="48"/>
      <c r="GN363" s="48"/>
      <c r="GO363" s="48"/>
      <c r="GP363" s="48"/>
      <c r="GQ363" s="48"/>
      <c r="GR363" s="48"/>
      <c r="GS363" s="48"/>
      <c r="GT363" s="48"/>
      <c r="GU363" s="48"/>
      <c r="GV363" s="48"/>
      <c r="GW363" s="48"/>
      <c r="GX363" s="48"/>
      <c r="GY363" s="48"/>
      <c r="GZ363" s="48"/>
      <c r="HA363" s="48"/>
      <c r="HB363" s="48"/>
      <c r="HC363" s="48"/>
      <c r="HD363" s="48"/>
      <c r="HE363" s="48"/>
      <c r="HF363" s="48"/>
      <c r="HG363" s="48"/>
      <c r="HH363" s="48"/>
      <c r="HI363" s="48"/>
      <c r="HJ363" s="48"/>
      <c r="HK363" s="48"/>
      <c r="HL363" s="48"/>
      <c r="HM363" s="48"/>
      <c r="HN363" s="48"/>
      <c r="HO363" s="48"/>
      <c r="HP363" s="48"/>
      <c r="HQ363" s="48"/>
      <c r="HR363" s="48"/>
      <c r="HS363" s="48"/>
      <c r="HT363" s="48"/>
      <c r="HU363" s="48"/>
      <c r="HV363" s="48"/>
      <c r="HW363" s="48"/>
      <c r="HX363" s="48"/>
      <c r="HY363" s="48"/>
      <c r="HZ363" s="48"/>
      <c r="IA363" s="48"/>
      <c r="IB363" s="48"/>
      <c r="IC363" s="48"/>
      <c r="ID363" s="48"/>
      <c r="IE363" s="48"/>
      <c r="IF363" s="48"/>
    </row>
    <row r="364" spans="1:240" s="3" customFormat="1" ht="30" hidden="1" outlineLevel="1">
      <c r="A364" s="65"/>
      <c r="B364" s="66"/>
      <c r="C364" s="67"/>
      <c r="D364" s="42" t="s">
        <v>194</v>
      </c>
      <c r="E364" s="43"/>
      <c r="F364" s="43"/>
      <c r="G364" s="43"/>
      <c r="H364" s="43"/>
      <c r="I364" s="69" t="s">
        <v>195</v>
      </c>
      <c r="J364" s="43"/>
      <c r="K364" s="45"/>
      <c r="L364" s="45"/>
      <c r="M364" s="45"/>
      <c r="N364" s="45"/>
      <c r="O364" s="45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DT364" s="48"/>
      <c r="DU364" s="48"/>
      <c r="DV364" s="48"/>
      <c r="DW364" s="48"/>
      <c r="DX364" s="48"/>
      <c r="DY364" s="48"/>
      <c r="DZ364" s="48"/>
      <c r="EA364" s="48"/>
      <c r="EB364" s="48"/>
      <c r="EC364" s="48"/>
      <c r="ED364" s="48"/>
      <c r="EE364" s="48"/>
      <c r="EF364" s="48"/>
      <c r="EG364" s="48"/>
      <c r="EH364" s="48"/>
      <c r="EI364" s="48"/>
      <c r="EJ364" s="48"/>
      <c r="EK364" s="48"/>
      <c r="EL364" s="48"/>
      <c r="EM364" s="48"/>
      <c r="EN364" s="48"/>
      <c r="EO364" s="48"/>
      <c r="EP364" s="48"/>
      <c r="EQ364" s="48"/>
      <c r="ER364" s="48"/>
      <c r="ES364" s="48"/>
      <c r="ET364" s="48"/>
      <c r="EU364" s="48"/>
      <c r="EV364" s="48"/>
      <c r="EW364" s="48"/>
      <c r="EX364" s="48"/>
      <c r="EY364" s="48"/>
      <c r="EZ364" s="48"/>
      <c r="FA364" s="48"/>
      <c r="FB364" s="48"/>
      <c r="FC364" s="48"/>
      <c r="FD364" s="48"/>
      <c r="FE364" s="48"/>
      <c r="FF364" s="48"/>
      <c r="FG364" s="48"/>
      <c r="FH364" s="48"/>
      <c r="FI364" s="48"/>
      <c r="FJ364" s="48"/>
      <c r="FK364" s="48"/>
      <c r="FL364" s="48"/>
      <c r="FM364" s="48"/>
      <c r="FN364" s="48"/>
      <c r="FO364" s="48"/>
      <c r="FP364" s="48"/>
      <c r="FQ364" s="48"/>
      <c r="FR364" s="48"/>
      <c r="FS364" s="48"/>
      <c r="FT364" s="48"/>
      <c r="FU364" s="48"/>
      <c r="FV364" s="48"/>
      <c r="FW364" s="48"/>
      <c r="FX364" s="48"/>
      <c r="FY364" s="48"/>
      <c r="FZ364" s="48"/>
      <c r="GA364" s="48"/>
      <c r="GB364" s="48"/>
      <c r="GC364" s="48"/>
      <c r="GD364" s="48"/>
      <c r="GE364" s="48"/>
      <c r="GF364" s="48"/>
      <c r="GG364" s="48"/>
      <c r="GH364" s="48"/>
      <c r="GI364" s="48"/>
      <c r="GJ364" s="48"/>
      <c r="GK364" s="48"/>
      <c r="GL364" s="48"/>
      <c r="GM364" s="48"/>
      <c r="GN364" s="48"/>
      <c r="GO364" s="48"/>
      <c r="GP364" s="48"/>
      <c r="GQ364" s="48"/>
      <c r="GR364" s="48"/>
      <c r="GS364" s="48"/>
      <c r="GT364" s="48"/>
      <c r="GU364" s="48"/>
      <c r="GV364" s="48"/>
      <c r="GW364" s="48"/>
      <c r="GX364" s="48"/>
      <c r="GY364" s="48"/>
      <c r="GZ364" s="48"/>
      <c r="HA364" s="48"/>
      <c r="HB364" s="48"/>
      <c r="HC364" s="48"/>
      <c r="HD364" s="48"/>
      <c r="HE364" s="48"/>
      <c r="HF364" s="48"/>
      <c r="HG364" s="48"/>
      <c r="HH364" s="48"/>
      <c r="HI364" s="48"/>
      <c r="HJ364" s="48"/>
      <c r="HK364" s="48"/>
      <c r="HL364" s="48"/>
      <c r="HM364" s="48"/>
      <c r="HN364" s="48"/>
      <c r="HO364" s="48"/>
      <c r="HP364" s="48"/>
      <c r="HQ364" s="48"/>
      <c r="HR364" s="48"/>
      <c r="HS364" s="48"/>
      <c r="HT364" s="48"/>
      <c r="HU364" s="48"/>
      <c r="HV364" s="48"/>
      <c r="HW364" s="48"/>
      <c r="HX364" s="48"/>
      <c r="HY364" s="48"/>
      <c r="HZ364" s="48"/>
      <c r="IA364" s="48"/>
      <c r="IB364" s="48"/>
      <c r="IC364" s="48"/>
      <c r="ID364" s="48"/>
      <c r="IE364" s="48"/>
      <c r="IF364" s="48"/>
    </row>
    <row r="365" spans="1:240" s="3" customFormat="1" ht="30" hidden="1" outlineLevel="1">
      <c r="A365" s="65"/>
      <c r="B365" s="66"/>
      <c r="C365" s="67"/>
      <c r="D365" s="42" t="s">
        <v>196</v>
      </c>
      <c r="E365" s="43">
        <v>1</v>
      </c>
      <c r="F365" s="43">
        <v>1</v>
      </c>
      <c r="G365" s="43">
        <v>3</v>
      </c>
      <c r="H365" s="43">
        <v>2</v>
      </c>
      <c r="I365" s="73" t="s">
        <v>197</v>
      </c>
      <c r="J365" s="43">
        <v>1</v>
      </c>
      <c r="K365" s="45">
        <v>59.4</v>
      </c>
      <c r="L365" s="45"/>
      <c r="M365" s="45">
        <v>59.4</v>
      </c>
      <c r="N365" s="45"/>
      <c r="O365" s="45">
        <v>59.4</v>
      </c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DT365" s="48"/>
      <c r="DU365" s="48"/>
      <c r="DV365" s="48"/>
      <c r="DW365" s="48"/>
      <c r="DX365" s="48"/>
      <c r="DY365" s="48"/>
      <c r="DZ365" s="48"/>
      <c r="EA365" s="48"/>
      <c r="EB365" s="48"/>
      <c r="EC365" s="48"/>
      <c r="ED365" s="48"/>
      <c r="EE365" s="48"/>
      <c r="EF365" s="48"/>
      <c r="EG365" s="48"/>
      <c r="EH365" s="48"/>
      <c r="EI365" s="48"/>
      <c r="EJ365" s="48"/>
      <c r="EK365" s="48"/>
      <c r="EL365" s="48"/>
      <c r="EM365" s="48"/>
      <c r="EN365" s="48"/>
      <c r="EO365" s="48"/>
      <c r="EP365" s="48"/>
      <c r="EQ365" s="48"/>
      <c r="ER365" s="48"/>
      <c r="ES365" s="48"/>
      <c r="ET365" s="48"/>
      <c r="EU365" s="48"/>
      <c r="EV365" s="48"/>
      <c r="EW365" s="48"/>
      <c r="EX365" s="48"/>
      <c r="EY365" s="48"/>
      <c r="EZ365" s="48"/>
      <c r="FA365" s="48"/>
      <c r="FB365" s="48"/>
      <c r="FC365" s="48"/>
      <c r="FD365" s="48"/>
      <c r="FE365" s="48"/>
      <c r="FF365" s="48"/>
      <c r="FG365" s="48"/>
      <c r="FH365" s="48"/>
      <c r="FI365" s="48"/>
      <c r="FJ365" s="48"/>
      <c r="FK365" s="48"/>
      <c r="FL365" s="48"/>
      <c r="FM365" s="48"/>
      <c r="FN365" s="48"/>
      <c r="FO365" s="48"/>
      <c r="FP365" s="48"/>
      <c r="FQ365" s="48"/>
      <c r="FR365" s="48"/>
      <c r="FS365" s="48"/>
      <c r="FT365" s="48"/>
      <c r="FU365" s="48"/>
      <c r="FV365" s="48"/>
      <c r="FW365" s="48"/>
      <c r="FX365" s="48"/>
      <c r="FY365" s="48"/>
      <c r="FZ365" s="48"/>
      <c r="GA365" s="48"/>
      <c r="GB365" s="48"/>
      <c r="GC365" s="48"/>
      <c r="GD365" s="48"/>
      <c r="GE365" s="48"/>
      <c r="GF365" s="48"/>
      <c r="GG365" s="48"/>
      <c r="GH365" s="48"/>
      <c r="GI365" s="48"/>
      <c r="GJ365" s="48"/>
      <c r="GK365" s="48"/>
      <c r="GL365" s="48"/>
      <c r="GM365" s="48"/>
      <c r="GN365" s="48"/>
      <c r="GO365" s="48"/>
      <c r="GP365" s="48"/>
      <c r="GQ365" s="48"/>
      <c r="GR365" s="48"/>
      <c r="GS365" s="48"/>
      <c r="GT365" s="48"/>
      <c r="GU365" s="48"/>
      <c r="GV365" s="48"/>
      <c r="GW365" s="48"/>
      <c r="GX365" s="48"/>
      <c r="GY365" s="48"/>
      <c r="GZ365" s="48"/>
      <c r="HA365" s="48"/>
      <c r="HB365" s="48"/>
      <c r="HC365" s="48"/>
      <c r="HD365" s="48"/>
      <c r="HE365" s="48"/>
      <c r="HF365" s="48"/>
      <c r="HG365" s="48"/>
      <c r="HH365" s="48"/>
      <c r="HI365" s="48"/>
      <c r="HJ365" s="48"/>
      <c r="HK365" s="48"/>
      <c r="HL365" s="48"/>
      <c r="HM365" s="48"/>
      <c r="HN365" s="48"/>
      <c r="HO365" s="48"/>
      <c r="HP365" s="48"/>
      <c r="HQ365" s="48"/>
      <c r="HR365" s="48"/>
      <c r="HS365" s="48"/>
      <c r="HT365" s="48"/>
      <c r="HU365" s="48"/>
      <c r="HV365" s="48"/>
      <c r="HW365" s="48"/>
      <c r="HX365" s="48"/>
      <c r="HY365" s="48"/>
      <c r="HZ365" s="48"/>
      <c r="IA365" s="48"/>
      <c r="IB365" s="48"/>
      <c r="IC365" s="48"/>
      <c r="ID365" s="48"/>
      <c r="IE365" s="48"/>
      <c r="IF365" s="48"/>
    </row>
    <row r="366" spans="1:240" s="3" customFormat="1" ht="45" hidden="1" outlineLevel="1">
      <c r="A366" s="65"/>
      <c r="B366" s="66"/>
      <c r="C366" s="67"/>
      <c r="D366" s="42" t="s">
        <v>198</v>
      </c>
      <c r="E366" s="43">
        <v>1</v>
      </c>
      <c r="F366" s="43">
        <v>1</v>
      </c>
      <c r="G366" s="43">
        <v>3</v>
      </c>
      <c r="H366" s="43">
        <v>2</v>
      </c>
      <c r="I366" s="69" t="s">
        <v>199</v>
      </c>
      <c r="J366" s="43">
        <v>2</v>
      </c>
      <c r="K366" s="45">
        <v>115.5</v>
      </c>
      <c r="L366" s="45"/>
      <c r="M366" s="70">
        <v>231</v>
      </c>
      <c r="N366" s="45"/>
      <c r="O366" s="70">
        <v>231</v>
      </c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DT366" s="48"/>
      <c r="DU366" s="48"/>
      <c r="DV366" s="48"/>
      <c r="DW366" s="48"/>
      <c r="DX366" s="48"/>
      <c r="DY366" s="48"/>
      <c r="DZ366" s="48"/>
      <c r="EA366" s="48"/>
      <c r="EB366" s="48"/>
      <c r="EC366" s="48"/>
      <c r="ED366" s="48"/>
      <c r="EE366" s="48"/>
      <c r="EF366" s="48"/>
      <c r="EG366" s="48"/>
      <c r="EH366" s="48"/>
      <c r="EI366" s="48"/>
      <c r="EJ366" s="48"/>
      <c r="EK366" s="48"/>
      <c r="EL366" s="48"/>
      <c r="EM366" s="48"/>
      <c r="EN366" s="48"/>
      <c r="EO366" s="48"/>
      <c r="EP366" s="48"/>
      <c r="EQ366" s="48"/>
      <c r="ER366" s="48"/>
      <c r="ES366" s="48"/>
      <c r="ET366" s="48"/>
      <c r="EU366" s="48"/>
      <c r="EV366" s="48"/>
      <c r="EW366" s="48"/>
      <c r="EX366" s="48"/>
      <c r="EY366" s="48"/>
      <c r="EZ366" s="48"/>
      <c r="FA366" s="48"/>
      <c r="FB366" s="48"/>
      <c r="FC366" s="48"/>
      <c r="FD366" s="48"/>
      <c r="FE366" s="48"/>
      <c r="FF366" s="48"/>
      <c r="FG366" s="48"/>
      <c r="FH366" s="48"/>
      <c r="FI366" s="48"/>
      <c r="FJ366" s="48"/>
      <c r="FK366" s="48"/>
      <c r="FL366" s="48"/>
      <c r="FM366" s="48"/>
      <c r="FN366" s="48"/>
      <c r="FO366" s="48"/>
      <c r="FP366" s="48"/>
      <c r="FQ366" s="48"/>
      <c r="FR366" s="48"/>
      <c r="FS366" s="48"/>
      <c r="FT366" s="48"/>
      <c r="FU366" s="48"/>
      <c r="FV366" s="48"/>
      <c r="FW366" s="48"/>
      <c r="FX366" s="48"/>
      <c r="FY366" s="48"/>
      <c r="FZ366" s="48"/>
      <c r="GA366" s="48"/>
      <c r="GB366" s="48"/>
      <c r="GC366" s="48"/>
      <c r="GD366" s="48"/>
      <c r="GE366" s="48"/>
      <c r="GF366" s="48"/>
      <c r="GG366" s="48"/>
      <c r="GH366" s="48"/>
      <c r="GI366" s="48"/>
      <c r="GJ366" s="48"/>
      <c r="GK366" s="48"/>
      <c r="GL366" s="48"/>
      <c r="GM366" s="48"/>
      <c r="GN366" s="48"/>
      <c r="GO366" s="48"/>
      <c r="GP366" s="48"/>
      <c r="GQ366" s="48"/>
      <c r="GR366" s="48"/>
      <c r="GS366" s="48"/>
      <c r="GT366" s="48"/>
      <c r="GU366" s="48"/>
      <c r="GV366" s="48"/>
      <c r="GW366" s="48"/>
      <c r="GX366" s="48"/>
      <c r="GY366" s="48"/>
      <c r="GZ366" s="48"/>
      <c r="HA366" s="48"/>
      <c r="HB366" s="48"/>
      <c r="HC366" s="48"/>
      <c r="HD366" s="48"/>
      <c r="HE366" s="48"/>
      <c r="HF366" s="48"/>
      <c r="HG366" s="48"/>
      <c r="HH366" s="48"/>
      <c r="HI366" s="48"/>
      <c r="HJ366" s="48"/>
      <c r="HK366" s="48"/>
      <c r="HL366" s="48"/>
      <c r="HM366" s="48"/>
      <c r="HN366" s="48"/>
      <c r="HO366" s="48"/>
      <c r="HP366" s="48"/>
      <c r="HQ366" s="48"/>
      <c r="HR366" s="48"/>
      <c r="HS366" s="48"/>
      <c r="HT366" s="48"/>
      <c r="HU366" s="48"/>
      <c r="HV366" s="48"/>
      <c r="HW366" s="48"/>
      <c r="HX366" s="48"/>
      <c r="HY366" s="48"/>
      <c r="HZ366" s="48"/>
      <c r="IA366" s="48"/>
      <c r="IB366" s="48"/>
      <c r="IC366" s="48"/>
      <c r="ID366" s="48"/>
      <c r="IE366" s="48"/>
      <c r="IF366" s="48"/>
    </row>
    <row r="367" spans="1:240" s="3" customFormat="1" ht="45" hidden="1" outlineLevel="1">
      <c r="A367" s="65"/>
      <c r="B367" s="66"/>
      <c r="C367" s="67"/>
      <c r="D367" s="46" t="s">
        <v>200</v>
      </c>
      <c r="E367" s="43">
        <v>0</v>
      </c>
      <c r="F367" s="43">
        <v>0</v>
      </c>
      <c r="G367" s="43">
        <v>185</v>
      </c>
      <c r="H367" s="43">
        <v>185</v>
      </c>
      <c r="I367" s="69" t="s">
        <v>201</v>
      </c>
      <c r="J367" s="43">
        <v>185</v>
      </c>
      <c r="K367" s="45">
        <v>2.7</v>
      </c>
      <c r="L367" s="45"/>
      <c r="M367" s="47">
        <v>499.5</v>
      </c>
      <c r="N367" s="45"/>
      <c r="O367" s="45">
        <v>499.5</v>
      </c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DT367" s="48"/>
      <c r="DU367" s="48"/>
      <c r="DV367" s="48"/>
      <c r="DW367" s="48"/>
      <c r="DX367" s="48"/>
      <c r="DY367" s="48"/>
      <c r="DZ367" s="48"/>
      <c r="EA367" s="48"/>
      <c r="EB367" s="48"/>
      <c r="EC367" s="48"/>
      <c r="ED367" s="48"/>
      <c r="EE367" s="48"/>
      <c r="EF367" s="48"/>
      <c r="EG367" s="48"/>
      <c r="EH367" s="48"/>
      <c r="EI367" s="48"/>
      <c r="EJ367" s="48"/>
      <c r="EK367" s="48"/>
      <c r="EL367" s="48"/>
      <c r="EM367" s="48"/>
      <c r="EN367" s="48"/>
      <c r="EO367" s="48"/>
      <c r="EP367" s="48"/>
      <c r="EQ367" s="48"/>
      <c r="ER367" s="48"/>
      <c r="ES367" s="48"/>
      <c r="ET367" s="48"/>
      <c r="EU367" s="48"/>
      <c r="EV367" s="48"/>
      <c r="EW367" s="48"/>
      <c r="EX367" s="48"/>
      <c r="EY367" s="48"/>
      <c r="EZ367" s="48"/>
      <c r="FA367" s="48"/>
      <c r="FB367" s="48"/>
      <c r="FC367" s="48"/>
      <c r="FD367" s="48"/>
      <c r="FE367" s="48"/>
      <c r="FF367" s="48"/>
      <c r="FG367" s="48"/>
      <c r="FH367" s="48"/>
      <c r="FI367" s="48"/>
      <c r="FJ367" s="48"/>
      <c r="FK367" s="48"/>
      <c r="FL367" s="48"/>
      <c r="FM367" s="48"/>
      <c r="FN367" s="48"/>
      <c r="FO367" s="48"/>
      <c r="FP367" s="48"/>
      <c r="FQ367" s="48"/>
      <c r="FR367" s="48"/>
      <c r="FS367" s="48"/>
      <c r="FT367" s="48"/>
      <c r="FU367" s="48"/>
      <c r="FV367" s="48"/>
      <c r="FW367" s="48"/>
      <c r="FX367" s="48"/>
      <c r="FY367" s="48"/>
      <c r="FZ367" s="48"/>
      <c r="GA367" s="48"/>
      <c r="GB367" s="48"/>
      <c r="GC367" s="48"/>
      <c r="GD367" s="48"/>
      <c r="GE367" s="48"/>
      <c r="GF367" s="48"/>
      <c r="GG367" s="48"/>
      <c r="GH367" s="48"/>
      <c r="GI367" s="48"/>
      <c r="GJ367" s="48"/>
      <c r="GK367" s="48"/>
      <c r="GL367" s="48"/>
      <c r="GM367" s="48"/>
      <c r="GN367" s="48"/>
      <c r="GO367" s="48"/>
      <c r="GP367" s="48"/>
      <c r="GQ367" s="48"/>
      <c r="GR367" s="48"/>
      <c r="GS367" s="48"/>
      <c r="GT367" s="48"/>
      <c r="GU367" s="48"/>
      <c r="GV367" s="48"/>
      <c r="GW367" s="48"/>
      <c r="GX367" s="48"/>
      <c r="GY367" s="48"/>
      <c r="GZ367" s="48"/>
      <c r="HA367" s="48"/>
      <c r="HB367" s="48"/>
      <c r="HC367" s="48"/>
      <c r="HD367" s="48"/>
      <c r="HE367" s="48"/>
      <c r="HF367" s="48"/>
      <c r="HG367" s="48"/>
      <c r="HH367" s="48"/>
      <c r="HI367" s="48"/>
      <c r="HJ367" s="48"/>
      <c r="HK367" s="48"/>
      <c r="HL367" s="48"/>
      <c r="HM367" s="48"/>
      <c r="HN367" s="48"/>
      <c r="HO367" s="48"/>
      <c r="HP367" s="48"/>
      <c r="HQ367" s="48"/>
      <c r="HR367" s="48"/>
      <c r="HS367" s="48"/>
      <c r="HT367" s="48"/>
      <c r="HU367" s="48"/>
      <c r="HV367" s="48"/>
      <c r="HW367" s="48"/>
      <c r="HX367" s="48"/>
      <c r="HY367" s="48"/>
      <c r="HZ367" s="48"/>
      <c r="IA367" s="48"/>
      <c r="IB367" s="48"/>
      <c r="IC367" s="48"/>
      <c r="ID367" s="48"/>
      <c r="IE367" s="48"/>
      <c r="IF367" s="48"/>
    </row>
    <row r="368" spans="1:240" s="3" customFormat="1" ht="15" hidden="1" outlineLevel="1">
      <c r="A368" s="65"/>
      <c r="B368" s="40" t="s">
        <v>359</v>
      </c>
      <c r="C368" s="67"/>
      <c r="D368" s="42"/>
      <c r="E368" s="43">
        <f>SUM(E362:E367)</f>
        <v>3</v>
      </c>
      <c r="F368" s="43">
        <f>SUM(F362:F367)</f>
        <v>3</v>
      </c>
      <c r="G368" s="43">
        <f>SUM(G362:G367)</f>
        <v>194</v>
      </c>
      <c r="H368" s="43">
        <f>SUM(H362:H367)</f>
        <v>191</v>
      </c>
      <c r="I368" s="44"/>
      <c r="J368" s="43">
        <f>SUM(J362:J367)</f>
        <v>190</v>
      </c>
      <c r="K368" s="45"/>
      <c r="L368" s="45">
        <f>SUM(L362:L367)</f>
        <v>0</v>
      </c>
      <c r="M368" s="45">
        <f>SUM(M362:M367)</f>
        <v>944.5</v>
      </c>
      <c r="N368" s="45">
        <f>SUM(N362:N367)</f>
        <v>0</v>
      </c>
      <c r="O368" s="45">
        <f>SUM(O362:O367)</f>
        <v>944.5</v>
      </c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48"/>
      <c r="DT368" s="48"/>
      <c r="DU368" s="48"/>
      <c r="DV368" s="48"/>
      <c r="DW368" s="48"/>
      <c r="DX368" s="48"/>
      <c r="DY368" s="48"/>
      <c r="DZ368" s="48"/>
      <c r="EA368" s="48"/>
      <c r="EB368" s="48"/>
      <c r="EC368" s="48"/>
      <c r="ED368" s="48"/>
      <c r="EE368" s="48"/>
      <c r="EF368" s="48"/>
      <c r="EG368" s="48"/>
      <c r="EH368" s="48"/>
      <c r="EI368" s="48"/>
      <c r="EJ368" s="48"/>
      <c r="EK368" s="48"/>
      <c r="EL368" s="48"/>
      <c r="EM368" s="48"/>
      <c r="EN368" s="48"/>
      <c r="EO368" s="48"/>
      <c r="EP368" s="48"/>
      <c r="EQ368" s="48"/>
      <c r="ER368" s="48"/>
      <c r="ES368" s="48"/>
      <c r="ET368" s="48"/>
      <c r="EU368" s="48"/>
      <c r="EV368" s="48"/>
      <c r="EW368" s="48"/>
      <c r="EX368" s="48"/>
      <c r="EY368" s="48"/>
      <c r="EZ368" s="48"/>
      <c r="FA368" s="48"/>
      <c r="FB368" s="48"/>
      <c r="FC368" s="48"/>
      <c r="FD368" s="48"/>
      <c r="FE368" s="48"/>
      <c r="FF368" s="48"/>
      <c r="FG368" s="48"/>
      <c r="FH368" s="48"/>
      <c r="FI368" s="48"/>
      <c r="FJ368" s="48"/>
      <c r="FK368" s="48"/>
      <c r="FL368" s="48"/>
      <c r="FM368" s="48"/>
      <c r="FN368" s="48"/>
      <c r="FO368" s="48"/>
      <c r="FP368" s="48"/>
      <c r="FQ368" s="48"/>
      <c r="FR368" s="48"/>
      <c r="FS368" s="48"/>
      <c r="FT368" s="48"/>
      <c r="FU368" s="48"/>
      <c r="FV368" s="48"/>
      <c r="FW368" s="48"/>
      <c r="FX368" s="48"/>
      <c r="FY368" s="48"/>
      <c r="FZ368" s="48"/>
      <c r="GA368" s="48"/>
      <c r="GB368" s="48"/>
      <c r="GC368" s="48"/>
      <c r="GD368" s="48"/>
      <c r="GE368" s="48"/>
      <c r="GF368" s="48"/>
      <c r="GG368" s="48"/>
      <c r="GH368" s="48"/>
      <c r="GI368" s="48"/>
      <c r="GJ368" s="48"/>
      <c r="GK368" s="48"/>
      <c r="GL368" s="48"/>
      <c r="GM368" s="48"/>
      <c r="GN368" s="48"/>
      <c r="GO368" s="48"/>
      <c r="GP368" s="48"/>
      <c r="GQ368" s="48"/>
      <c r="GR368" s="48"/>
      <c r="GS368" s="48"/>
      <c r="GT368" s="48"/>
      <c r="GU368" s="48"/>
      <c r="GV368" s="48"/>
      <c r="GW368" s="48"/>
      <c r="GX368" s="48"/>
      <c r="GY368" s="48"/>
      <c r="GZ368" s="48"/>
      <c r="HA368" s="48"/>
      <c r="HB368" s="48"/>
      <c r="HC368" s="48"/>
      <c r="HD368" s="48"/>
      <c r="HE368" s="48"/>
      <c r="HF368" s="48"/>
      <c r="HG368" s="48"/>
      <c r="HH368" s="48"/>
      <c r="HI368" s="48"/>
      <c r="HJ368" s="48"/>
      <c r="HK368" s="48"/>
      <c r="HL368" s="48"/>
      <c r="HM368" s="48"/>
      <c r="HN368" s="48"/>
      <c r="HO368" s="48"/>
      <c r="HP368" s="48"/>
      <c r="HQ368" s="48"/>
      <c r="HR368" s="48"/>
      <c r="HS368" s="48"/>
      <c r="HT368" s="48"/>
      <c r="HU368" s="48"/>
      <c r="HV368" s="48"/>
      <c r="HW368" s="48"/>
      <c r="HX368" s="48"/>
      <c r="HY368" s="48"/>
      <c r="HZ368" s="48"/>
      <c r="IA368" s="48"/>
      <c r="IB368" s="48"/>
      <c r="IC368" s="48"/>
      <c r="ID368" s="48"/>
      <c r="IE368" s="48"/>
      <c r="IF368" s="48"/>
    </row>
    <row r="369" spans="1:240" s="3" customFormat="1" ht="30.75" collapsed="1">
      <c r="A369" s="127" t="s">
        <v>429</v>
      </c>
      <c r="B369" s="60" t="s">
        <v>202</v>
      </c>
      <c r="C369" s="61" t="s">
        <v>101</v>
      </c>
      <c r="D369" s="60"/>
      <c r="E369" s="74">
        <f aca="true" t="shared" si="4" ref="E369:J369">E371+E380</f>
        <v>0</v>
      </c>
      <c r="F369" s="74">
        <f t="shared" si="4"/>
        <v>0</v>
      </c>
      <c r="G369" s="74">
        <f t="shared" si="4"/>
        <v>175</v>
      </c>
      <c r="H369" s="74">
        <f t="shared" si="4"/>
        <v>175</v>
      </c>
      <c r="I369" s="75">
        <f t="shared" si="4"/>
        <v>0</v>
      </c>
      <c r="J369" s="74">
        <f t="shared" si="4"/>
        <v>53</v>
      </c>
      <c r="K369" s="76"/>
      <c r="L369" s="76">
        <f>L371+L380</f>
        <v>0</v>
      </c>
      <c r="M369" s="77">
        <f>M371+M380</f>
        <v>995</v>
      </c>
      <c r="N369" s="76">
        <f>N371+N380</f>
        <v>0</v>
      </c>
      <c r="O369" s="77">
        <f>O371+O380</f>
        <v>995</v>
      </c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  <c r="BK369" s="78"/>
      <c r="BL369" s="78"/>
      <c r="BM369" s="78"/>
      <c r="BN369" s="78"/>
      <c r="BO369" s="78"/>
      <c r="BP369" s="78"/>
      <c r="BQ369" s="78"/>
      <c r="BR369" s="78"/>
      <c r="BS369" s="78"/>
      <c r="BT369" s="78"/>
      <c r="BU369" s="78"/>
      <c r="BV369" s="78"/>
      <c r="BW369" s="78"/>
      <c r="BX369" s="78"/>
      <c r="BY369" s="78"/>
      <c r="BZ369" s="78"/>
      <c r="CA369" s="78"/>
      <c r="CB369" s="78"/>
      <c r="CC369" s="78"/>
      <c r="CD369" s="7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  <c r="FO369" s="78"/>
      <c r="FP369" s="78"/>
      <c r="FQ369" s="78"/>
      <c r="FR369" s="78"/>
      <c r="FS369" s="78"/>
      <c r="FT369" s="78"/>
      <c r="FU369" s="78"/>
      <c r="FV369" s="78"/>
      <c r="FW369" s="78"/>
      <c r="FX369" s="78"/>
      <c r="FY369" s="78"/>
      <c r="FZ369" s="78"/>
      <c r="GA369" s="78"/>
      <c r="GB369" s="78"/>
      <c r="GC369" s="78"/>
      <c r="GD369" s="78"/>
      <c r="GE369" s="78"/>
      <c r="GF369" s="78"/>
      <c r="GG369" s="78"/>
      <c r="GH369" s="78"/>
      <c r="GI369" s="78"/>
      <c r="GJ369" s="78"/>
      <c r="GK369" s="78"/>
      <c r="GL369" s="78"/>
      <c r="GM369" s="78"/>
      <c r="GN369" s="78"/>
      <c r="GO369" s="78"/>
      <c r="GP369" s="78"/>
      <c r="GQ369" s="78"/>
      <c r="GR369" s="78"/>
      <c r="GS369" s="78"/>
      <c r="GT369" s="78"/>
      <c r="GU369" s="78"/>
      <c r="GV369" s="78"/>
      <c r="GW369" s="78"/>
      <c r="GX369" s="78"/>
      <c r="GY369" s="78"/>
      <c r="GZ369" s="78"/>
      <c r="HA369" s="78"/>
      <c r="HB369" s="78"/>
      <c r="HC369" s="78"/>
      <c r="HD369" s="78"/>
      <c r="HE369" s="78"/>
      <c r="HF369" s="78"/>
      <c r="HG369" s="78"/>
      <c r="HH369" s="78"/>
      <c r="HI369" s="78"/>
      <c r="HJ369" s="78"/>
      <c r="HK369" s="78"/>
      <c r="HL369" s="78"/>
      <c r="HM369" s="78"/>
      <c r="HN369" s="78"/>
      <c r="HO369" s="78"/>
      <c r="HP369" s="78"/>
      <c r="HQ369" s="78"/>
      <c r="HR369" s="78"/>
      <c r="HS369" s="78"/>
      <c r="HT369" s="78"/>
      <c r="HU369" s="78"/>
      <c r="HV369" s="78"/>
      <c r="HW369" s="78"/>
      <c r="HX369" s="78"/>
      <c r="HY369" s="78"/>
      <c r="HZ369" s="78"/>
      <c r="IA369" s="78"/>
      <c r="IB369" s="78"/>
      <c r="IC369" s="78"/>
      <c r="ID369" s="78"/>
      <c r="IE369" s="78"/>
      <c r="IF369" s="78"/>
    </row>
    <row r="370" spans="1:240" s="3" customFormat="1" ht="45" hidden="1" outlineLevel="1">
      <c r="A370" s="65"/>
      <c r="B370" s="66"/>
      <c r="C370" s="67"/>
      <c r="D370" s="42" t="s">
        <v>203</v>
      </c>
      <c r="E370" s="43">
        <v>0</v>
      </c>
      <c r="F370" s="43">
        <v>0</v>
      </c>
      <c r="G370" s="43">
        <v>46</v>
      </c>
      <c r="H370" s="43">
        <v>46</v>
      </c>
      <c r="I370" s="69" t="s">
        <v>204</v>
      </c>
      <c r="J370" s="43">
        <v>5</v>
      </c>
      <c r="K370" s="70">
        <v>10</v>
      </c>
      <c r="L370" s="45"/>
      <c r="M370" s="70">
        <v>50</v>
      </c>
      <c r="N370" s="45"/>
      <c r="O370" s="70">
        <v>50</v>
      </c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  <c r="EV370" s="48"/>
      <c r="EW370" s="48"/>
      <c r="EX370" s="48"/>
      <c r="EY370" s="48"/>
      <c r="EZ370" s="48"/>
      <c r="FA370" s="48"/>
      <c r="FB370" s="48"/>
      <c r="FC370" s="48"/>
      <c r="FD370" s="48"/>
      <c r="FE370" s="48"/>
      <c r="FF370" s="48"/>
      <c r="FG370" s="48"/>
      <c r="FH370" s="48"/>
      <c r="FI370" s="48"/>
      <c r="FJ370" s="48"/>
      <c r="FK370" s="48"/>
      <c r="FL370" s="48"/>
      <c r="FM370" s="48"/>
      <c r="FN370" s="48"/>
      <c r="FO370" s="48"/>
      <c r="FP370" s="48"/>
      <c r="FQ370" s="48"/>
      <c r="FR370" s="48"/>
      <c r="FS370" s="48"/>
      <c r="FT370" s="48"/>
      <c r="FU370" s="48"/>
      <c r="FV370" s="48"/>
      <c r="FW370" s="48"/>
      <c r="FX370" s="48"/>
      <c r="FY370" s="48"/>
      <c r="FZ370" s="48"/>
      <c r="GA370" s="48"/>
      <c r="GB370" s="48"/>
      <c r="GC370" s="48"/>
      <c r="GD370" s="48"/>
      <c r="GE370" s="48"/>
      <c r="GF370" s="48"/>
      <c r="GG370" s="48"/>
      <c r="GH370" s="48"/>
      <c r="GI370" s="48"/>
      <c r="GJ370" s="48"/>
      <c r="GK370" s="48"/>
      <c r="GL370" s="48"/>
      <c r="GM370" s="48"/>
      <c r="GN370" s="48"/>
      <c r="GO370" s="48"/>
      <c r="GP370" s="48"/>
      <c r="GQ370" s="48"/>
      <c r="GR370" s="48"/>
      <c r="GS370" s="48"/>
      <c r="GT370" s="48"/>
      <c r="GU370" s="48"/>
      <c r="GV370" s="48"/>
      <c r="GW370" s="48"/>
      <c r="GX370" s="48"/>
      <c r="GY370" s="48"/>
      <c r="GZ370" s="48"/>
      <c r="HA370" s="48"/>
      <c r="HB370" s="48"/>
      <c r="HC370" s="48"/>
      <c r="HD370" s="48"/>
      <c r="HE370" s="48"/>
      <c r="HF370" s="48"/>
      <c r="HG370" s="48"/>
      <c r="HH370" s="48"/>
      <c r="HI370" s="48"/>
      <c r="HJ370" s="48"/>
      <c r="HK370" s="48"/>
      <c r="HL370" s="48"/>
      <c r="HM370" s="48"/>
      <c r="HN370" s="48"/>
      <c r="HO370" s="48"/>
      <c r="HP370" s="48"/>
      <c r="HQ370" s="48"/>
      <c r="HR370" s="48"/>
      <c r="HS370" s="48"/>
      <c r="HT370" s="48"/>
      <c r="HU370" s="48"/>
      <c r="HV370" s="48"/>
      <c r="HW370" s="48"/>
      <c r="HX370" s="48"/>
      <c r="HY370" s="48"/>
      <c r="HZ370" s="48"/>
      <c r="IA370" s="48"/>
      <c r="IB370" s="48"/>
      <c r="IC370" s="48"/>
      <c r="ID370" s="48"/>
      <c r="IE370" s="48"/>
      <c r="IF370" s="48"/>
    </row>
    <row r="371" spans="1:240" s="3" customFormat="1" ht="15" hidden="1" outlineLevel="1">
      <c r="A371" s="65"/>
      <c r="B371" s="40"/>
      <c r="C371" s="67"/>
      <c r="D371" s="42"/>
      <c r="E371" s="43">
        <f>E370</f>
        <v>0</v>
      </c>
      <c r="F371" s="43">
        <f>F370</f>
        <v>0</v>
      </c>
      <c r="G371" s="43">
        <f>G370</f>
        <v>46</v>
      </c>
      <c r="H371" s="43">
        <f>H370</f>
        <v>46</v>
      </c>
      <c r="I371" s="44"/>
      <c r="J371" s="43">
        <f>J370</f>
        <v>5</v>
      </c>
      <c r="K371" s="45"/>
      <c r="L371" s="45">
        <f>L370</f>
        <v>0</v>
      </c>
      <c r="M371" s="70">
        <f>M370</f>
        <v>50</v>
      </c>
      <c r="N371" s="45">
        <f>N370</f>
        <v>0</v>
      </c>
      <c r="O371" s="70">
        <f>O370</f>
        <v>50</v>
      </c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  <c r="EB371" s="48"/>
      <c r="EC371" s="48"/>
      <c r="ED371" s="48"/>
      <c r="EE371" s="48"/>
      <c r="EF371" s="48"/>
      <c r="EG371" s="48"/>
      <c r="EH371" s="48"/>
      <c r="EI371" s="48"/>
      <c r="EJ371" s="48"/>
      <c r="EK371" s="48"/>
      <c r="EL371" s="48"/>
      <c r="EM371" s="48"/>
      <c r="EN371" s="48"/>
      <c r="EO371" s="48"/>
      <c r="EP371" s="48"/>
      <c r="EQ371" s="48"/>
      <c r="ER371" s="48"/>
      <c r="ES371" s="48"/>
      <c r="ET371" s="48"/>
      <c r="EU371" s="48"/>
      <c r="EV371" s="48"/>
      <c r="EW371" s="48"/>
      <c r="EX371" s="48"/>
      <c r="EY371" s="48"/>
      <c r="EZ371" s="48"/>
      <c r="FA371" s="48"/>
      <c r="FB371" s="48"/>
      <c r="FC371" s="48"/>
      <c r="FD371" s="48"/>
      <c r="FE371" s="48"/>
      <c r="FF371" s="48"/>
      <c r="FG371" s="48"/>
      <c r="FH371" s="48"/>
      <c r="FI371" s="48"/>
      <c r="FJ371" s="48"/>
      <c r="FK371" s="48"/>
      <c r="FL371" s="48"/>
      <c r="FM371" s="48"/>
      <c r="FN371" s="48"/>
      <c r="FO371" s="48"/>
      <c r="FP371" s="48"/>
      <c r="FQ371" s="48"/>
      <c r="FR371" s="48"/>
      <c r="FS371" s="48"/>
      <c r="FT371" s="48"/>
      <c r="FU371" s="48"/>
      <c r="FV371" s="48"/>
      <c r="FW371" s="48"/>
      <c r="FX371" s="48"/>
      <c r="FY371" s="48"/>
      <c r="FZ371" s="48"/>
      <c r="GA371" s="48"/>
      <c r="GB371" s="48"/>
      <c r="GC371" s="48"/>
      <c r="GD371" s="48"/>
      <c r="GE371" s="48"/>
      <c r="GF371" s="48"/>
      <c r="GG371" s="48"/>
      <c r="GH371" s="48"/>
      <c r="GI371" s="48"/>
      <c r="GJ371" s="48"/>
      <c r="GK371" s="48"/>
      <c r="GL371" s="48"/>
      <c r="GM371" s="48"/>
      <c r="GN371" s="48"/>
      <c r="GO371" s="48"/>
      <c r="GP371" s="48"/>
      <c r="GQ371" s="48"/>
      <c r="GR371" s="48"/>
      <c r="GS371" s="48"/>
      <c r="GT371" s="48"/>
      <c r="GU371" s="48"/>
      <c r="GV371" s="48"/>
      <c r="GW371" s="48"/>
      <c r="GX371" s="48"/>
      <c r="GY371" s="48"/>
      <c r="GZ371" s="48"/>
      <c r="HA371" s="48"/>
      <c r="HB371" s="48"/>
      <c r="HC371" s="48"/>
      <c r="HD371" s="48"/>
      <c r="HE371" s="48"/>
      <c r="HF371" s="48"/>
      <c r="HG371" s="48"/>
      <c r="HH371" s="48"/>
      <c r="HI371" s="48"/>
      <c r="HJ371" s="48"/>
      <c r="HK371" s="48"/>
      <c r="HL371" s="48"/>
      <c r="HM371" s="48"/>
      <c r="HN371" s="48"/>
      <c r="HO371" s="48"/>
      <c r="HP371" s="48"/>
      <c r="HQ371" s="48"/>
      <c r="HR371" s="48"/>
      <c r="HS371" s="48"/>
      <c r="HT371" s="48"/>
      <c r="HU371" s="48"/>
      <c r="HV371" s="48"/>
      <c r="HW371" s="48"/>
      <c r="HX371" s="48"/>
      <c r="HY371" s="48"/>
      <c r="HZ371" s="48"/>
      <c r="IA371" s="48"/>
      <c r="IB371" s="48"/>
      <c r="IC371" s="48"/>
      <c r="ID371" s="48"/>
      <c r="IE371" s="48"/>
      <c r="IF371" s="48"/>
    </row>
    <row r="372" spans="1:240" s="3" customFormat="1" ht="45" hidden="1" outlineLevel="1">
      <c r="A372" s="65"/>
      <c r="B372" s="66"/>
      <c r="C372" s="67"/>
      <c r="D372" s="42" t="s">
        <v>205</v>
      </c>
      <c r="E372" s="43">
        <v>0</v>
      </c>
      <c r="F372" s="43">
        <v>0</v>
      </c>
      <c r="G372" s="43">
        <v>46</v>
      </c>
      <c r="H372" s="43">
        <v>46</v>
      </c>
      <c r="I372" s="69" t="s">
        <v>206</v>
      </c>
      <c r="J372" s="43">
        <v>10</v>
      </c>
      <c r="K372" s="70">
        <v>15</v>
      </c>
      <c r="L372" s="45"/>
      <c r="M372" s="70">
        <v>150</v>
      </c>
      <c r="N372" s="45"/>
      <c r="O372" s="70">
        <v>150</v>
      </c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  <c r="EB372" s="48"/>
      <c r="EC372" s="48"/>
      <c r="ED372" s="48"/>
      <c r="EE372" s="48"/>
      <c r="EF372" s="48"/>
      <c r="EG372" s="48"/>
      <c r="EH372" s="48"/>
      <c r="EI372" s="48"/>
      <c r="EJ372" s="48"/>
      <c r="EK372" s="48"/>
      <c r="EL372" s="48"/>
      <c r="EM372" s="48"/>
      <c r="EN372" s="48"/>
      <c r="EO372" s="48"/>
      <c r="EP372" s="48"/>
      <c r="EQ372" s="48"/>
      <c r="ER372" s="48"/>
      <c r="ES372" s="48"/>
      <c r="ET372" s="48"/>
      <c r="EU372" s="48"/>
      <c r="EV372" s="48"/>
      <c r="EW372" s="48"/>
      <c r="EX372" s="48"/>
      <c r="EY372" s="48"/>
      <c r="EZ372" s="48"/>
      <c r="FA372" s="48"/>
      <c r="FB372" s="48"/>
      <c r="FC372" s="48"/>
      <c r="FD372" s="48"/>
      <c r="FE372" s="48"/>
      <c r="FF372" s="48"/>
      <c r="FG372" s="48"/>
      <c r="FH372" s="48"/>
      <c r="FI372" s="48"/>
      <c r="FJ372" s="48"/>
      <c r="FK372" s="48"/>
      <c r="FL372" s="48"/>
      <c r="FM372" s="48"/>
      <c r="FN372" s="48"/>
      <c r="FO372" s="48"/>
      <c r="FP372" s="48"/>
      <c r="FQ372" s="48"/>
      <c r="FR372" s="48"/>
      <c r="FS372" s="48"/>
      <c r="FT372" s="48"/>
      <c r="FU372" s="48"/>
      <c r="FV372" s="48"/>
      <c r="FW372" s="48"/>
      <c r="FX372" s="48"/>
      <c r="FY372" s="48"/>
      <c r="FZ372" s="48"/>
      <c r="GA372" s="48"/>
      <c r="GB372" s="48"/>
      <c r="GC372" s="48"/>
      <c r="GD372" s="48"/>
      <c r="GE372" s="48"/>
      <c r="GF372" s="48"/>
      <c r="GG372" s="48"/>
      <c r="GH372" s="48"/>
      <c r="GI372" s="48"/>
      <c r="GJ372" s="48"/>
      <c r="GK372" s="48"/>
      <c r="GL372" s="48"/>
      <c r="GM372" s="48"/>
      <c r="GN372" s="48"/>
      <c r="GO372" s="48"/>
      <c r="GP372" s="48"/>
      <c r="GQ372" s="48"/>
      <c r="GR372" s="48"/>
      <c r="GS372" s="48"/>
      <c r="GT372" s="48"/>
      <c r="GU372" s="48"/>
      <c r="GV372" s="48"/>
      <c r="GW372" s="48"/>
      <c r="GX372" s="48"/>
      <c r="GY372" s="48"/>
      <c r="GZ372" s="48"/>
      <c r="HA372" s="48"/>
      <c r="HB372" s="48"/>
      <c r="HC372" s="48"/>
      <c r="HD372" s="48"/>
      <c r="HE372" s="48"/>
      <c r="HF372" s="48"/>
      <c r="HG372" s="48"/>
      <c r="HH372" s="48"/>
      <c r="HI372" s="48"/>
      <c r="HJ372" s="48"/>
      <c r="HK372" s="48"/>
      <c r="HL372" s="48"/>
      <c r="HM372" s="48"/>
      <c r="HN372" s="48"/>
      <c r="HO372" s="48"/>
      <c r="HP372" s="48"/>
      <c r="HQ372" s="48"/>
      <c r="HR372" s="48"/>
      <c r="HS372" s="48"/>
      <c r="HT372" s="48"/>
      <c r="HU372" s="48"/>
      <c r="HV372" s="48"/>
      <c r="HW372" s="48"/>
      <c r="HX372" s="48"/>
      <c r="HY372" s="48"/>
      <c r="HZ372" s="48"/>
      <c r="IA372" s="48"/>
      <c r="IB372" s="48"/>
      <c r="IC372" s="48"/>
      <c r="ID372" s="48"/>
      <c r="IE372" s="48"/>
      <c r="IF372" s="48"/>
    </row>
    <row r="373" spans="1:240" s="3" customFormat="1" ht="45" hidden="1" outlineLevel="1">
      <c r="A373" s="65"/>
      <c r="B373" s="66"/>
      <c r="C373" s="67"/>
      <c r="D373" s="42" t="s">
        <v>207</v>
      </c>
      <c r="E373" s="43">
        <v>0</v>
      </c>
      <c r="F373" s="43">
        <v>0</v>
      </c>
      <c r="G373" s="43">
        <v>46</v>
      </c>
      <c r="H373" s="43">
        <v>46</v>
      </c>
      <c r="I373" s="69" t="s">
        <v>204</v>
      </c>
      <c r="J373" s="43">
        <v>5</v>
      </c>
      <c r="K373" s="70">
        <v>6</v>
      </c>
      <c r="L373" s="45"/>
      <c r="M373" s="70">
        <v>30</v>
      </c>
      <c r="N373" s="45"/>
      <c r="O373" s="70">
        <v>30</v>
      </c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48"/>
      <c r="DT373" s="48"/>
      <c r="DU373" s="48"/>
      <c r="DV373" s="48"/>
      <c r="DW373" s="48"/>
      <c r="DX373" s="48"/>
      <c r="DY373" s="48"/>
      <c r="DZ373" s="48"/>
      <c r="EA373" s="48"/>
      <c r="EB373" s="48"/>
      <c r="EC373" s="48"/>
      <c r="ED373" s="48"/>
      <c r="EE373" s="48"/>
      <c r="EF373" s="48"/>
      <c r="EG373" s="48"/>
      <c r="EH373" s="48"/>
      <c r="EI373" s="48"/>
      <c r="EJ373" s="48"/>
      <c r="EK373" s="48"/>
      <c r="EL373" s="48"/>
      <c r="EM373" s="48"/>
      <c r="EN373" s="48"/>
      <c r="EO373" s="48"/>
      <c r="EP373" s="48"/>
      <c r="EQ373" s="48"/>
      <c r="ER373" s="48"/>
      <c r="ES373" s="48"/>
      <c r="ET373" s="48"/>
      <c r="EU373" s="48"/>
      <c r="EV373" s="48"/>
      <c r="EW373" s="48"/>
      <c r="EX373" s="48"/>
      <c r="EY373" s="48"/>
      <c r="EZ373" s="48"/>
      <c r="FA373" s="48"/>
      <c r="FB373" s="48"/>
      <c r="FC373" s="48"/>
      <c r="FD373" s="48"/>
      <c r="FE373" s="48"/>
      <c r="FF373" s="48"/>
      <c r="FG373" s="48"/>
      <c r="FH373" s="48"/>
      <c r="FI373" s="48"/>
      <c r="FJ373" s="48"/>
      <c r="FK373" s="48"/>
      <c r="FL373" s="48"/>
      <c r="FM373" s="48"/>
      <c r="FN373" s="48"/>
      <c r="FO373" s="48"/>
      <c r="FP373" s="48"/>
      <c r="FQ373" s="48"/>
      <c r="FR373" s="48"/>
      <c r="FS373" s="48"/>
      <c r="FT373" s="48"/>
      <c r="FU373" s="48"/>
      <c r="FV373" s="48"/>
      <c r="FW373" s="48"/>
      <c r="FX373" s="48"/>
      <c r="FY373" s="48"/>
      <c r="FZ373" s="48"/>
      <c r="GA373" s="48"/>
      <c r="GB373" s="48"/>
      <c r="GC373" s="48"/>
      <c r="GD373" s="48"/>
      <c r="GE373" s="48"/>
      <c r="GF373" s="48"/>
      <c r="GG373" s="48"/>
      <c r="GH373" s="48"/>
      <c r="GI373" s="48"/>
      <c r="GJ373" s="48"/>
      <c r="GK373" s="48"/>
      <c r="GL373" s="48"/>
      <c r="GM373" s="48"/>
      <c r="GN373" s="48"/>
      <c r="GO373" s="48"/>
      <c r="GP373" s="48"/>
      <c r="GQ373" s="48"/>
      <c r="GR373" s="48"/>
      <c r="GS373" s="48"/>
      <c r="GT373" s="48"/>
      <c r="GU373" s="48"/>
      <c r="GV373" s="48"/>
      <c r="GW373" s="48"/>
      <c r="GX373" s="48"/>
      <c r="GY373" s="48"/>
      <c r="GZ373" s="48"/>
      <c r="HA373" s="48"/>
      <c r="HB373" s="48"/>
      <c r="HC373" s="48"/>
      <c r="HD373" s="48"/>
      <c r="HE373" s="48"/>
      <c r="HF373" s="48"/>
      <c r="HG373" s="48"/>
      <c r="HH373" s="48"/>
      <c r="HI373" s="48"/>
      <c r="HJ373" s="48"/>
      <c r="HK373" s="48"/>
      <c r="HL373" s="48"/>
      <c r="HM373" s="48"/>
      <c r="HN373" s="48"/>
      <c r="HO373" s="48"/>
      <c r="HP373" s="48"/>
      <c r="HQ373" s="48"/>
      <c r="HR373" s="48"/>
      <c r="HS373" s="48"/>
      <c r="HT373" s="48"/>
      <c r="HU373" s="48"/>
      <c r="HV373" s="48"/>
      <c r="HW373" s="48"/>
      <c r="HX373" s="48"/>
      <c r="HY373" s="48"/>
      <c r="HZ373" s="48"/>
      <c r="IA373" s="48"/>
      <c r="IB373" s="48"/>
      <c r="IC373" s="48"/>
      <c r="ID373" s="48"/>
      <c r="IE373" s="48"/>
      <c r="IF373" s="48"/>
    </row>
    <row r="374" spans="1:240" s="3" customFormat="1" ht="45" hidden="1" outlineLevel="1">
      <c r="A374" s="65"/>
      <c r="B374" s="66"/>
      <c r="C374" s="67"/>
      <c r="D374" s="42" t="s">
        <v>208</v>
      </c>
      <c r="E374" s="43">
        <v>0</v>
      </c>
      <c r="F374" s="43">
        <v>0</v>
      </c>
      <c r="G374" s="43">
        <v>8</v>
      </c>
      <c r="H374" s="43">
        <v>8</v>
      </c>
      <c r="I374" s="69" t="s">
        <v>209</v>
      </c>
      <c r="J374" s="43">
        <v>4</v>
      </c>
      <c r="K374" s="70">
        <v>30</v>
      </c>
      <c r="L374" s="45"/>
      <c r="M374" s="70">
        <v>120</v>
      </c>
      <c r="N374" s="45"/>
      <c r="O374" s="70">
        <v>120</v>
      </c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48"/>
      <c r="DT374" s="48"/>
      <c r="DU374" s="48"/>
      <c r="DV374" s="48"/>
      <c r="DW374" s="48"/>
      <c r="DX374" s="48"/>
      <c r="DY374" s="48"/>
      <c r="DZ374" s="48"/>
      <c r="EA374" s="48"/>
      <c r="EB374" s="48"/>
      <c r="EC374" s="48"/>
      <c r="ED374" s="48"/>
      <c r="EE374" s="48"/>
      <c r="EF374" s="48"/>
      <c r="EG374" s="48"/>
      <c r="EH374" s="48"/>
      <c r="EI374" s="48"/>
      <c r="EJ374" s="48"/>
      <c r="EK374" s="48"/>
      <c r="EL374" s="48"/>
      <c r="EM374" s="48"/>
      <c r="EN374" s="48"/>
      <c r="EO374" s="48"/>
      <c r="EP374" s="48"/>
      <c r="EQ374" s="48"/>
      <c r="ER374" s="48"/>
      <c r="ES374" s="48"/>
      <c r="ET374" s="48"/>
      <c r="EU374" s="48"/>
      <c r="EV374" s="48"/>
      <c r="EW374" s="48"/>
      <c r="EX374" s="48"/>
      <c r="EY374" s="48"/>
      <c r="EZ374" s="48"/>
      <c r="FA374" s="48"/>
      <c r="FB374" s="48"/>
      <c r="FC374" s="48"/>
      <c r="FD374" s="48"/>
      <c r="FE374" s="48"/>
      <c r="FF374" s="48"/>
      <c r="FG374" s="48"/>
      <c r="FH374" s="48"/>
      <c r="FI374" s="48"/>
      <c r="FJ374" s="48"/>
      <c r="FK374" s="48"/>
      <c r="FL374" s="48"/>
      <c r="FM374" s="48"/>
      <c r="FN374" s="48"/>
      <c r="FO374" s="48"/>
      <c r="FP374" s="48"/>
      <c r="FQ374" s="48"/>
      <c r="FR374" s="48"/>
      <c r="FS374" s="48"/>
      <c r="FT374" s="48"/>
      <c r="FU374" s="48"/>
      <c r="FV374" s="48"/>
      <c r="FW374" s="48"/>
      <c r="FX374" s="48"/>
      <c r="FY374" s="48"/>
      <c r="FZ374" s="48"/>
      <c r="GA374" s="48"/>
      <c r="GB374" s="48"/>
      <c r="GC374" s="48"/>
      <c r="GD374" s="48"/>
      <c r="GE374" s="48"/>
      <c r="GF374" s="48"/>
      <c r="GG374" s="48"/>
      <c r="GH374" s="48"/>
      <c r="GI374" s="48"/>
      <c r="GJ374" s="48"/>
      <c r="GK374" s="48"/>
      <c r="GL374" s="48"/>
      <c r="GM374" s="48"/>
      <c r="GN374" s="48"/>
      <c r="GO374" s="48"/>
      <c r="GP374" s="48"/>
      <c r="GQ374" s="48"/>
      <c r="GR374" s="48"/>
      <c r="GS374" s="48"/>
      <c r="GT374" s="48"/>
      <c r="GU374" s="48"/>
      <c r="GV374" s="48"/>
      <c r="GW374" s="48"/>
      <c r="GX374" s="48"/>
      <c r="GY374" s="48"/>
      <c r="GZ374" s="48"/>
      <c r="HA374" s="48"/>
      <c r="HB374" s="48"/>
      <c r="HC374" s="48"/>
      <c r="HD374" s="48"/>
      <c r="HE374" s="48"/>
      <c r="HF374" s="48"/>
      <c r="HG374" s="48"/>
      <c r="HH374" s="48"/>
      <c r="HI374" s="48"/>
      <c r="HJ374" s="48"/>
      <c r="HK374" s="48"/>
      <c r="HL374" s="48"/>
      <c r="HM374" s="48"/>
      <c r="HN374" s="48"/>
      <c r="HO374" s="48"/>
      <c r="HP374" s="48"/>
      <c r="HQ374" s="48"/>
      <c r="HR374" s="48"/>
      <c r="HS374" s="48"/>
      <c r="HT374" s="48"/>
      <c r="HU374" s="48"/>
      <c r="HV374" s="48"/>
      <c r="HW374" s="48"/>
      <c r="HX374" s="48"/>
      <c r="HY374" s="48"/>
      <c r="HZ374" s="48"/>
      <c r="IA374" s="48"/>
      <c r="IB374" s="48"/>
      <c r="IC374" s="48"/>
      <c r="ID374" s="48"/>
      <c r="IE374" s="48"/>
      <c r="IF374" s="48"/>
    </row>
    <row r="375" spans="1:240" s="3" customFormat="1" ht="45" hidden="1" outlineLevel="1">
      <c r="A375" s="65"/>
      <c r="B375" s="66"/>
      <c r="C375" s="67"/>
      <c r="D375" s="42" t="s">
        <v>210</v>
      </c>
      <c r="E375" s="43">
        <v>0</v>
      </c>
      <c r="F375" s="43">
        <v>0</v>
      </c>
      <c r="G375" s="43">
        <v>8</v>
      </c>
      <c r="H375" s="43">
        <v>8</v>
      </c>
      <c r="I375" s="69" t="s">
        <v>211</v>
      </c>
      <c r="J375" s="43">
        <v>8</v>
      </c>
      <c r="K375" s="70">
        <v>4.5</v>
      </c>
      <c r="L375" s="45"/>
      <c r="M375" s="70">
        <v>36</v>
      </c>
      <c r="N375" s="45"/>
      <c r="O375" s="70">
        <v>36</v>
      </c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  <c r="DM375" s="48"/>
      <c r="DN375" s="48"/>
      <c r="DO375" s="48"/>
      <c r="DP375" s="48"/>
      <c r="DQ375" s="48"/>
      <c r="DR375" s="48"/>
      <c r="DS375" s="48"/>
      <c r="DT375" s="48"/>
      <c r="DU375" s="48"/>
      <c r="DV375" s="48"/>
      <c r="DW375" s="48"/>
      <c r="DX375" s="48"/>
      <c r="DY375" s="48"/>
      <c r="DZ375" s="48"/>
      <c r="EA375" s="48"/>
      <c r="EB375" s="48"/>
      <c r="EC375" s="48"/>
      <c r="ED375" s="48"/>
      <c r="EE375" s="48"/>
      <c r="EF375" s="48"/>
      <c r="EG375" s="48"/>
      <c r="EH375" s="48"/>
      <c r="EI375" s="48"/>
      <c r="EJ375" s="48"/>
      <c r="EK375" s="48"/>
      <c r="EL375" s="48"/>
      <c r="EM375" s="48"/>
      <c r="EN375" s="48"/>
      <c r="EO375" s="48"/>
      <c r="EP375" s="48"/>
      <c r="EQ375" s="48"/>
      <c r="ER375" s="48"/>
      <c r="ES375" s="48"/>
      <c r="ET375" s="48"/>
      <c r="EU375" s="48"/>
      <c r="EV375" s="48"/>
      <c r="EW375" s="48"/>
      <c r="EX375" s="48"/>
      <c r="EY375" s="48"/>
      <c r="EZ375" s="48"/>
      <c r="FA375" s="48"/>
      <c r="FB375" s="48"/>
      <c r="FC375" s="48"/>
      <c r="FD375" s="48"/>
      <c r="FE375" s="48"/>
      <c r="FF375" s="48"/>
      <c r="FG375" s="48"/>
      <c r="FH375" s="48"/>
      <c r="FI375" s="48"/>
      <c r="FJ375" s="48"/>
      <c r="FK375" s="48"/>
      <c r="FL375" s="48"/>
      <c r="FM375" s="48"/>
      <c r="FN375" s="48"/>
      <c r="FO375" s="48"/>
      <c r="FP375" s="48"/>
      <c r="FQ375" s="48"/>
      <c r="FR375" s="48"/>
      <c r="FS375" s="48"/>
      <c r="FT375" s="48"/>
      <c r="FU375" s="48"/>
      <c r="FV375" s="48"/>
      <c r="FW375" s="48"/>
      <c r="FX375" s="48"/>
      <c r="FY375" s="48"/>
      <c r="FZ375" s="48"/>
      <c r="GA375" s="48"/>
      <c r="GB375" s="48"/>
      <c r="GC375" s="48"/>
      <c r="GD375" s="48"/>
      <c r="GE375" s="48"/>
      <c r="GF375" s="48"/>
      <c r="GG375" s="48"/>
      <c r="GH375" s="48"/>
      <c r="GI375" s="48"/>
      <c r="GJ375" s="48"/>
      <c r="GK375" s="48"/>
      <c r="GL375" s="48"/>
      <c r="GM375" s="48"/>
      <c r="GN375" s="48"/>
      <c r="GO375" s="48"/>
      <c r="GP375" s="48"/>
      <c r="GQ375" s="48"/>
      <c r="GR375" s="48"/>
      <c r="GS375" s="48"/>
      <c r="GT375" s="48"/>
      <c r="GU375" s="48"/>
      <c r="GV375" s="48"/>
      <c r="GW375" s="48"/>
      <c r="GX375" s="48"/>
      <c r="GY375" s="48"/>
      <c r="GZ375" s="48"/>
      <c r="HA375" s="48"/>
      <c r="HB375" s="48"/>
      <c r="HC375" s="48"/>
      <c r="HD375" s="48"/>
      <c r="HE375" s="48"/>
      <c r="HF375" s="48"/>
      <c r="HG375" s="48"/>
      <c r="HH375" s="48"/>
      <c r="HI375" s="48"/>
      <c r="HJ375" s="48"/>
      <c r="HK375" s="48"/>
      <c r="HL375" s="48"/>
      <c r="HM375" s="48"/>
      <c r="HN375" s="48"/>
      <c r="HO375" s="48"/>
      <c r="HP375" s="48"/>
      <c r="HQ375" s="48"/>
      <c r="HR375" s="48"/>
      <c r="HS375" s="48"/>
      <c r="HT375" s="48"/>
      <c r="HU375" s="48"/>
      <c r="HV375" s="48"/>
      <c r="HW375" s="48"/>
      <c r="HX375" s="48"/>
      <c r="HY375" s="48"/>
      <c r="HZ375" s="48"/>
      <c r="IA375" s="48"/>
      <c r="IB375" s="48"/>
      <c r="IC375" s="48"/>
      <c r="ID375" s="48"/>
      <c r="IE375" s="48"/>
      <c r="IF375" s="48"/>
    </row>
    <row r="376" spans="1:240" s="3" customFormat="1" ht="45" hidden="1" outlineLevel="1">
      <c r="A376" s="65"/>
      <c r="B376" s="66"/>
      <c r="C376" s="67"/>
      <c r="D376" s="42" t="s">
        <v>212</v>
      </c>
      <c r="E376" s="43">
        <v>0</v>
      </c>
      <c r="F376" s="43">
        <v>0</v>
      </c>
      <c r="G376" s="43">
        <v>2</v>
      </c>
      <c r="H376" s="43">
        <v>2</v>
      </c>
      <c r="I376" s="69" t="s">
        <v>213</v>
      </c>
      <c r="J376" s="43">
        <v>2</v>
      </c>
      <c r="K376" s="70">
        <v>90</v>
      </c>
      <c r="L376" s="45"/>
      <c r="M376" s="70">
        <v>180</v>
      </c>
      <c r="N376" s="45"/>
      <c r="O376" s="70">
        <v>180</v>
      </c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  <c r="DL376" s="48"/>
      <c r="DM376" s="48"/>
      <c r="DN376" s="48"/>
      <c r="DO376" s="48"/>
      <c r="DP376" s="48"/>
      <c r="DQ376" s="48"/>
      <c r="DR376" s="48"/>
      <c r="DS376" s="48"/>
      <c r="DT376" s="48"/>
      <c r="DU376" s="48"/>
      <c r="DV376" s="48"/>
      <c r="DW376" s="48"/>
      <c r="DX376" s="48"/>
      <c r="DY376" s="48"/>
      <c r="DZ376" s="48"/>
      <c r="EA376" s="48"/>
      <c r="EB376" s="48"/>
      <c r="EC376" s="48"/>
      <c r="ED376" s="48"/>
      <c r="EE376" s="48"/>
      <c r="EF376" s="48"/>
      <c r="EG376" s="48"/>
      <c r="EH376" s="48"/>
      <c r="EI376" s="48"/>
      <c r="EJ376" s="48"/>
      <c r="EK376" s="48"/>
      <c r="EL376" s="48"/>
      <c r="EM376" s="48"/>
      <c r="EN376" s="48"/>
      <c r="EO376" s="48"/>
      <c r="EP376" s="48"/>
      <c r="EQ376" s="48"/>
      <c r="ER376" s="48"/>
      <c r="ES376" s="48"/>
      <c r="ET376" s="48"/>
      <c r="EU376" s="48"/>
      <c r="EV376" s="48"/>
      <c r="EW376" s="48"/>
      <c r="EX376" s="48"/>
      <c r="EY376" s="48"/>
      <c r="EZ376" s="48"/>
      <c r="FA376" s="48"/>
      <c r="FB376" s="48"/>
      <c r="FC376" s="48"/>
      <c r="FD376" s="48"/>
      <c r="FE376" s="48"/>
      <c r="FF376" s="48"/>
      <c r="FG376" s="48"/>
      <c r="FH376" s="48"/>
      <c r="FI376" s="48"/>
      <c r="FJ376" s="48"/>
      <c r="FK376" s="48"/>
      <c r="FL376" s="48"/>
      <c r="FM376" s="48"/>
      <c r="FN376" s="48"/>
      <c r="FO376" s="48"/>
      <c r="FP376" s="48"/>
      <c r="FQ376" s="48"/>
      <c r="FR376" s="48"/>
      <c r="FS376" s="48"/>
      <c r="FT376" s="48"/>
      <c r="FU376" s="48"/>
      <c r="FV376" s="48"/>
      <c r="FW376" s="48"/>
      <c r="FX376" s="48"/>
      <c r="FY376" s="48"/>
      <c r="FZ376" s="48"/>
      <c r="GA376" s="48"/>
      <c r="GB376" s="48"/>
      <c r="GC376" s="48"/>
      <c r="GD376" s="48"/>
      <c r="GE376" s="48"/>
      <c r="GF376" s="48"/>
      <c r="GG376" s="48"/>
      <c r="GH376" s="48"/>
      <c r="GI376" s="48"/>
      <c r="GJ376" s="48"/>
      <c r="GK376" s="48"/>
      <c r="GL376" s="48"/>
      <c r="GM376" s="48"/>
      <c r="GN376" s="48"/>
      <c r="GO376" s="48"/>
      <c r="GP376" s="48"/>
      <c r="GQ376" s="48"/>
      <c r="GR376" s="48"/>
      <c r="GS376" s="48"/>
      <c r="GT376" s="48"/>
      <c r="GU376" s="48"/>
      <c r="GV376" s="48"/>
      <c r="GW376" s="48"/>
      <c r="GX376" s="48"/>
      <c r="GY376" s="48"/>
      <c r="GZ376" s="48"/>
      <c r="HA376" s="48"/>
      <c r="HB376" s="48"/>
      <c r="HC376" s="48"/>
      <c r="HD376" s="48"/>
      <c r="HE376" s="48"/>
      <c r="HF376" s="48"/>
      <c r="HG376" s="48"/>
      <c r="HH376" s="48"/>
      <c r="HI376" s="48"/>
      <c r="HJ376" s="48"/>
      <c r="HK376" s="48"/>
      <c r="HL376" s="48"/>
      <c r="HM376" s="48"/>
      <c r="HN376" s="48"/>
      <c r="HO376" s="48"/>
      <c r="HP376" s="48"/>
      <c r="HQ376" s="48"/>
      <c r="HR376" s="48"/>
      <c r="HS376" s="48"/>
      <c r="HT376" s="48"/>
      <c r="HU376" s="48"/>
      <c r="HV376" s="48"/>
      <c r="HW376" s="48"/>
      <c r="HX376" s="48"/>
      <c r="HY376" s="48"/>
      <c r="HZ376" s="48"/>
      <c r="IA376" s="48"/>
      <c r="IB376" s="48"/>
      <c r="IC376" s="48"/>
      <c r="ID376" s="48"/>
      <c r="IE376" s="48"/>
      <c r="IF376" s="48"/>
    </row>
    <row r="377" spans="1:240" s="3" customFormat="1" ht="45" hidden="1" outlineLevel="1">
      <c r="A377" s="65"/>
      <c r="B377" s="66"/>
      <c r="C377" s="67"/>
      <c r="D377" s="42" t="s">
        <v>214</v>
      </c>
      <c r="E377" s="43">
        <v>0</v>
      </c>
      <c r="F377" s="43">
        <v>0</v>
      </c>
      <c r="G377" s="43">
        <v>4</v>
      </c>
      <c r="H377" s="43">
        <v>4</v>
      </c>
      <c r="I377" s="69" t="s">
        <v>215</v>
      </c>
      <c r="J377" s="43">
        <v>4</v>
      </c>
      <c r="K377" s="70">
        <v>57.5</v>
      </c>
      <c r="L377" s="45"/>
      <c r="M377" s="70">
        <v>230</v>
      </c>
      <c r="N377" s="45"/>
      <c r="O377" s="70">
        <v>230</v>
      </c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  <c r="DS377" s="48"/>
      <c r="DT377" s="48"/>
      <c r="DU377" s="48"/>
      <c r="DV377" s="48"/>
      <c r="DW377" s="48"/>
      <c r="DX377" s="48"/>
      <c r="DY377" s="48"/>
      <c r="DZ377" s="48"/>
      <c r="EA377" s="48"/>
      <c r="EB377" s="48"/>
      <c r="EC377" s="48"/>
      <c r="ED377" s="48"/>
      <c r="EE377" s="48"/>
      <c r="EF377" s="48"/>
      <c r="EG377" s="48"/>
      <c r="EH377" s="48"/>
      <c r="EI377" s="48"/>
      <c r="EJ377" s="48"/>
      <c r="EK377" s="48"/>
      <c r="EL377" s="48"/>
      <c r="EM377" s="48"/>
      <c r="EN377" s="48"/>
      <c r="EO377" s="48"/>
      <c r="EP377" s="48"/>
      <c r="EQ377" s="48"/>
      <c r="ER377" s="48"/>
      <c r="ES377" s="48"/>
      <c r="ET377" s="48"/>
      <c r="EU377" s="48"/>
      <c r="EV377" s="48"/>
      <c r="EW377" s="48"/>
      <c r="EX377" s="48"/>
      <c r="EY377" s="48"/>
      <c r="EZ377" s="48"/>
      <c r="FA377" s="48"/>
      <c r="FB377" s="48"/>
      <c r="FC377" s="48"/>
      <c r="FD377" s="48"/>
      <c r="FE377" s="48"/>
      <c r="FF377" s="48"/>
      <c r="FG377" s="48"/>
      <c r="FH377" s="48"/>
      <c r="FI377" s="48"/>
      <c r="FJ377" s="48"/>
      <c r="FK377" s="48"/>
      <c r="FL377" s="48"/>
      <c r="FM377" s="48"/>
      <c r="FN377" s="48"/>
      <c r="FO377" s="48"/>
      <c r="FP377" s="48"/>
      <c r="FQ377" s="48"/>
      <c r="FR377" s="48"/>
      <c r="FS377" s="48"/>
      <c r="FT377" s="48"/>
      <c r="FU377" s="48"/>
      <c r="FV377" s="48"/>
      <c r="FW377" s="48"/>
      <c r="FX377" s="48"/>
      <c r="FY377" s="48"/>
      <c r="FZ377" s="48"/>
      <c r="GA377" s="48"/>
      <c r="GB377" s="48"/>
      <c r="GC377" s="48"/>
      <c r="GD377" s="48"/>
      <c r="GE377" s="48"/>
      <c r="GF377" s="48"/>
      <c r="GG377" s="48"/>
      <c r="GH377" s="48"/>
      <c r="GI377" s="48"/>
      <c r="GJ377" s="48"/>
      <c r="GK377" s="48"/>
      <c r="GL377" s="48"/>
      <c r="GM377" s="48"/>
      <c r="GN377" s="48"/>
      <c r="GO377" s="48"/>
      <c r="GP377" s="48"/>
      <c r="GQ377" s="48"/>
      <c r="GR377" s="48"/>
      <c r="GS377" s="48"/>
      <c r="GT377" s="48"/>
      <c r="GU377" s="48"/>
      <c r="GV377" s="48"/>
      <c r="GW377" s="48"/>
      <c r="GX377" s="48"/>
      <c r="GY377" s="48"/>
      <c r="GZ377" s="48"/>
      <c r="HA377" s="48"/>
      <c r="HB377" s="48"/>
      <c r="HC377" s="48"/>
      <c r="HD377" s="48"/>
      <c r="HE377" s="48"/>
      <c r="HF377" s="48"/>
      <c r="HG377" s="48"/>
      <c r="HH377" s="48"/>
      <c r="HI377" s="48"/>
      <c r="HJ377" s="48"/>
      <c r="HK377" s="48"/>
      <c r="HL377" s="48"/>
      <c r="HM377" s="48"/>
      <c r="HN377" s="48"/>
      <c r="HO377" s="48"/>
      <c r="HP377" s="48"/>
      <c r="HQ377" s="48"/>
      <c r="HR377" s="48"/>
      <c r="HS377" s="48"/>
      <c r="HT377" s="48"/>
      <c r="HU377" s="48"/>
      <c r="HV377" s="48"/>
      <c r="HW377" s="48"/>
      <c r="HX377" s="48"/>
      <c r="HY377" s="48"/>
      <c r="HZ377" s="48"/>
      <c r="IA377" s="48"/>
      <c r="IB377" s="48"/>
      <c r="IC377" s="48"/>
      <c r="ID377" s="48"/>
      <c r="IE377" s="48"/>
      <c r="IF377" s="48"/>
    </row>
    <row r="378" spans="1:240" s="3" customFormat="1" ht="45" hidden="1" outlineLevel="1">
      <c r="A378" s="65"/>
      <c r="B378" s="66"/>
      <c r="C378" s="67"/>
      <c r="D378" s="42" t="s">
        <v>216</v>
      </c>
      <c r="E378" s="43">
        <v>0</v>
      </c>
      <c r="F378" s="43">
        <v>0</v>
      </c>
      <c r="G378" s="43">
        <v>5</v>
      </c>
      <c r="H378" s="43">
        <v>5</v>
      </c>
      <c r="I378" s="69" t="s">
        <v>204</v>
      </c>
      <c r="J378" s="43">
        <v>5</v>
      </c>
      <c r="K378" s="70">
        <v>4.8</v>
      </c>
      <c r="L378" s="45"/>
      <c r="M378" s="70">
        <v>24</v>
      </c>
      <c r="N378" s="45"/>
      <c r="O378" s="70">
        <v>24</v>
      </c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  <c r="DL378" s="48"/>
      <c r="DM378" s="48"/>
      <c r="DN378" s="48"/>
      <c r="DO378" s="48"/>
      <c r="DP378" s="48"/>
      <c r="DQ378" s="48"/>
      <c r="DR378" s="48"/>
      <c r="DS378" s="48"/>
      <c r="DT378" s="48"/>
      <c r="DU378" s="48"/>
      <c r="DV378" s="48"/>
      <c r="DW378" s="48"/>
      <c r="DX378" s="48"/>
      <c r="DY378" s="48"/>
      <c r="DZ378" s="48"/>
      <c r="EA378" s="48"/>
      <c r="EB378" s="48"/>
      <c r="EC378" s="48"/>
      <c r="ED378" s="48"/>
      <c r="EE378" s="48"/>
      <c r="EF378" s="48"/>
      <c r="EG378" s="48"/>
      <c r="EH378" s="48"/>
      <c r="EI378" s="48"/>
      <c r="EJ378" s="48"/>
      <c r="EK378" s="48"/>
      <c r="EL378" s="48"/>
      <c r="EM378" s="48"/>
      <c r="EN378" s="48"/>
      <c r="EO378" s="48"/>
      <c r="EP378" s="48"/>
      <c r="EQ378" s="48"/>
      <c r="ER378" s="48"/>
      <c r="ES378" s="48"/>
      <c r="ET378" s="48"/>
      <c r="EU378" s="48"/>
      <c r="EV378" s="48"/>
      <c r="EW378" s="48"/>
      <c r="EX378" s="48"/>
      <c r="EY378" s="48"/>
      <c r="EZ378" s="48"/>
      <c r="FA378" s="48"/>
      <c r="FB378" s="48"/>
      <c r="FC378" s="48"/>
      <c r="FD378" s="48"/>
      <c r="FE378" s="48"/>
      <c r="FF378" s="48"/>
      <c r="FG378" s="48"/>
      <c r="FH378" s="48"/>
      <c r="FI378" s="48"/>
      <c r="FJ378" s="48"/>
      <c r="FK378" s="48"/>
      <c r="FL378" s="48"/>
      <c r="FM378" s="48"/>
      <c r="FN378" s="48"/>
      <c r="FO378" s="48"/>
      <c r="FP378" s="48"/>
      <c r="FQ378" s="48"/>
      <c r="FR378" s="48"/>
      <c r="FS378" s="48"/>
      <c r="FT378" s="48"/>
      <c r="FU378" s="48"/>
      <c r="FV378" s="48"/>
      <c r="FW378" s="48"/>
      <c r="FX378" s="48"/>
      <c r="FY378" s="48"/>
      <c r="FZ378" s="48"/>
      <c r="GA378" s="48"/>
      <c r="GB378" s="48"/>
      <c r="GC378" s="48"/>
      <c r="GD378" s="48"/>
      <c r="GE378" s="48"/>
      <c r="GF378" s="48"/>
      <c r="GG378" s="48"/>
      <c r="GH378" s="48"/>
      <c r="GI378" s="48"/>
      <c r="GJ378" s="48"/>
      <c r="GK378" s="48"/>
      <c r="GL378" s="48"/>
      <c r="GM378" s="48"/>
      <c r="GN378" s="48"/>
      <c r="GO378" s="48"/>
      <c r="GP378" s="48"/>
      <c r="GQ378" s="48"/>
      <c r="GR378" s="48"/>
      <c r="GS378" s="48"/>
      <c r="GT378" s="48"/>
      <c r="GU378" s="48"/>
      <c r="GV378" s="48"/>
      <c r="GW378" s="48"/>
      <c r="GX378" s="48"/>
      <c r="GY378" s="48"/>
      <c r="GZ378" s="48"/>
      <c r="HA378" s="48"/>
      <c r="HB378" s="48"/>
      <c r="HC378" s="48"/>
      <c r="HD378" s="48"/>
      <c r="HE378" s="48"/>
      <c r="HF378" s="48"/>
      <c r="HG378" s="48"/>
      <c r="HH378" s="48"/>
      <c r="HI378" s="48"/>
      <c r="HJ378" s="48"/>
      <c r="HK378" s="48"/>
      <c r="HL378" s="48"/>
      <c r="HM378" s="48"/>
      <c r="HN378" s="48"/>
      <c r="HO378" s="48"/>
      <c r="HP378" s="48"/>
      <c r="HQ378" s="48"/>
      <c r="HR378" s="48"/>
      <c r="HS378" s="48"/>
      <c r="HT378" s="48"/>
      <c r="HU378" s="48"/>
      <c r="HV378" s="48"/>
      <c r="HW378" s="48"/>
      <c r="HX378" s="48"/>
      <c r="HY378" s="48"/>
      <c r="HZ378" s="48"/>
      <c r="IA378" s="48"/>
      <c r="IB378" s="48"/>
      <c r="IC378" s="48"/>
      <c r="ID378" s="48"/>
      <c r="IE378" s="48"/>
      <c r="IF378" s="48"/>
    </row>
    <row r="379" spans="1:240" s="3" customFormat="1" ht="45" hidden="1" outlineLevel="1">
      <c r="A379" s="65"/>
      <c r="B379" s="66"/>
      <c r="C379" s="67"/>
      <c r="D379" s="42" t="s">
        <v>217</v>
      </c>
      <c r="E379" s="43">
        <v>0</v>
      </c>
      <c r="F379" s="43">
        <v>0</v>
      </c>
      <c r="G379" s="43">
        <v>10</v>
      </c>
      <c r="H379" s="43">
        <v>10</v>
      </c>
      <c r="I379" s="69" t="s">
        <v>206</v>
      </c>
      <c r="J379" s="43">
        <v>10</v>
      </c>
      <c r="K379" s="79">
        <v>17.5</v>
      </c>
      <c r="L379" s="45"/>
      <c r="M379" s="70">
        <v>175</v>
      </c>
      <c r="N379" s="45"/>
      <c r="O379" s="70">
        <v>175</v>
      </c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8"/>
      <c r="DT379" s="48"/>
      <c r="DU379" s="48"/>
      <c r="DV379" s="48"/>
      <c r="DW379" s="48"/>
      <c r="DX379" s="48"/>
      <c r="DY379" s="48"/>
      <c r="DZ379" s="48"/>
      <c r="EA379" s="48"/>
      <c r="EB379" s="48"/>
      <c r="EC379" s="48"/>
      <c r="ED379" s="48"/>
      <c r="EE379" s="48"/>
      <c r="EF379" s="48"/>
      <c r="EG379" s="48"/>
      <c r="EH379" s="48"/>
      <c r="EI379" s="48"/>
      <c r="EJ379" s="48"/>
      <c r="EK379" s="48"/>
      <c r="EL379" s="48"/>
      <c r="EM379" s="48"/>
      <c r="EN379" s="48"/>
      <c r="EO379" s="48"/>
      <c r="EP379" s="48"/>
      <c r="EQ379" s="48"/>
      <c r="ER379" s="48"/>
      <c r="ES379" s="48"/>
      <c r="ET379" s="48"/>
      <c r="EU379" s="48"/>
      <c r="EV379" s="48"/>
      <c r="EW379" s="48"/>
      <c r="EX379" s="48"/>
      <c r="EY379" s="48"/>
      <c r="EZ379" s="48"/>
      <c r="FA379" s="48"/>
      <c r="FB379" s="48"/>
      <c r="FC379" s="48"/>
      <c r="FD379" s="48"/>
      <c r="FE379" s="48"/>
      <c r="FF379" s="48"/>
      <c r="FG379" s="48"/>
      <c r="FH379" s="48"/>
      <c r="FI379" s="48"/>
      <c r="FJ379" s="48"/>
      <c r="FK379" s="48"/>
      <c r="FL379" s="48"/>
      <c r="FM379" s="48"/>
      <c r="FN379" s="48"/>
      <c r="FO379" s="48"/>
      <c r="FP379" s="48"/>
      <c r="FQ379" s="48"/>
      <c r="FR379" s="48"/>
      <c r="FS379" s="48"/>
      <c r="FT379" s="48"/>
      <c r="FU379" s="48"/>
      <c r="FV379" s="48"/>
      <c r="FW379" s="48"/>
      <c r="FX379" s="48"/>
      <c r="FY379" s="48"/>
      <c r="FZ379" s="48"/>
      <c r="GA379" s="48"/>
      <c r="GB379" s="48"/>
      <c r="GC379" s="48"/>
      <c r="GD379" s="48"/>
      <c r="GE379" s="48"/>
      <c r="GF379" s="48"/>
      <c r="GG379" s="48"/>
      <c r="GH379" s="48"/>
      <c r="GI379" s="48"/>
      <c r="GJ379" s="48"/>
      <c r="GK379" s="48"/>
      <c r="GL379" s="48"/>
      <c r="GM379" s="48"/>
      <c r="GN379" s="48"/>
      <c r="GO379" s="48"/>
      <c r="GP379" s="48"/>
      <c r="GQ379" s="48"/>
      <c r="GR379" s="48"/>
      <c r="GS379" s="48"/>
      <c r="GT379" s="48"/>
      <c r="GU379" s="48"/>
      <c r="GV379" s="48"/>
      <c r="GW379" s="48"/>
      <c r="GX379" s="48"/>
      <c r="GY379" s="48"/>
      <c r="GZ379" s="48"/>
      <c r="HA379" s="48"/>
      <c r="HB379" s="48"/>
      <c r="HC379" s="48"/>
      <c r="HD379" s="48"/>
      <c r="HE379" s="48"/>
      <c r="HF379" s="48"/>
      <c r="HG379" s="48"/>
      <c r="HH379" s="48"/>
      <c r="HI379" s="48"/>
      <c r="HJ379" s="48"/>
      <c r="HK379" s="48"/>
      <c r="HL379" s="48"/>
      <c r="HM379" s="48"/>
      <c r="HN379" s="48"/>
      <c r="HO379" s="48"/>
      <c r="HP379" s="48"/>
      <c r="HQ379" s="48"/>
      <c r="HR379" s="48"/>
      <c r="HS379" s="48"/>
      <c r="HT379" s="48"/>
      <c r="HU379" s="48"/>
      <c r="HV379" s="48"/>
      <c r="HW379" s="48"/>
      <c r="HX379" s="48"/>
      <c r="HY379" s="48"/>
      <c r="HZ379" s="48"/>
      <c r="IA379" s="48"/>
      <c r="IB379" s="48"/>
      <c r="IC379" s="48"/>
      <c r="ID379" s="48"/>
      <c r="IE379" s="48"/>
      <c r="IF379" s="48"/>
    </row>
    <row r="380" spans="1:240" s="3" customFormat="1" ht="15.75" hidden="1" outlineLevel="1">
      <c r="A380" s="82"/>
      <c r="B380" s="40" t="s">
        <v>359</v>
      </c>
      <c r="C380" s="80"/>
      <c r="D380" s="42"/>
      <c r="E380" s="43">
        <f>SUM(E372:E379)</f>
        <v>0</v>
      </c>
      <c r="F380" s="43">
        <f>SUM(F372:F379)</f>
        <v>0</v>
      </c>
      <c r="G380" s="43">
        <f>SUM(G372:G379)</f>
        <v>129</v>
      </c>
      <c r="H380" s="43">
        <f>SUM(H372:H379)</f>
        <v>129</v>
      </c>
      <c r="I380" s="44"/>
      <c r="J380" s="43">
        <f>SUM(J372:J379)</f>
        <v>48</v>
      </c>
      <c r="K380" s="45"/>
      <c r="L380" s="45">
        <f>SUM(L372:L379)</f>
        <v>0</v>
      </c>
      <c r="M380" s="70">
        <f>SUM(M372:M379)</f>
        <v>945</v>
      </c>
      <c r="N380" s="45">
        <f>SUM(N372:N379)</f>
        <v>0</v>
      </c>
      <c r="O380" s="70">
        <f>SUM(O372:O379)</f>
        <v>945</v>
      </c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  <c r="DS380" s="48"/>
      <c r="DT380" s="48"/>
      <c r="DU380" s="48"/>
      <c r="DV380" s="48"/>
      <c r="DW380" s="48"/>
      <c r="DX380" s="48"/>
      <c r="DY380" s="48"/>
      <c r="DZ380" s="48"/>
      <c r="EA380" s="48"/>
      <c r="EB380" s="48"/>
      <c r="EC380" s="48"/>
      <c r="ED380" s="48"/>
      <c r="EE380" s="48"/>
      <c r="EF380" s="48"/>
      <c r="EG380" s="48"/>
      <c r="EH380" s="48"/>
      <c r="EI380" s="48"/>
      <c r="EJ380" s="48"/>
      <c r="EK380" s="48"/>
      <c r="EL380" s="48"/>
      <c r="EM380" s="48"/>
      <c r="EN380" s="48"/>
      <c r="EO380" s="48"/>
      <c r="EP380" s="48"/>
      <c r="EQ380" s="48"/>
      <c r="ER380" s="48"/>
      <c r="ES380" s="48"/>
      <c r="ET380" s="48"/>
      <c r="EU380" s="48"/>
      <c r="EV380" s="48"/>
      <c r="EW380" s="48"/>
      <c r="EX380" s="48"/>
      <c r="EY380" s="48"/>
      <c r="EZ380" s="48"/>
      <c r="FA380" s="48"/>
      <c r="FB380" s="48"/>
      <c r="FC380" s="48"/>
      <c r="FD380" s="48"/>
      <c r="FE380" s="48"/>
      <c r="FF380" s="48"/>
      <c r="FG380" s="48"/>
      <c r="FH380" s="48"/>
      <c r="FI380" s="48"/>
      <c r="FJ380" s="48"/>
      <c r="FK380" s="48"/>
      <c r="FL380" s="48"/>
      <c r="FM380" s="48"/>
      <c r="FN380" s="48"/>
      <c r="FO380" s="48"/>
      <c r="FP380" s="48"/>
      <c r="FQ380" s="48"/>
      <c r="FR380" s="48"/>
      <c r="FS380" s="48"/>
      <c r="FT380" s="48"/>
      <c r="FU380" s="48"/>
      <c r="FV380" s="48"/>
      <c r="FW380" s="48"/>
      <c r="FX380" s="48"/>
      <c r="FY380" s="48"/>
      <c r="FZ380" s="48"/>
      <c r="GA380" s="48"/>
      <c r="GB380" s="48"/>
      <c r="GC380" s="48"/>
      <c r="GD380" s="48"/>
      <c r="GE380" s="48"/>
      <c r="GF380" s="48"/>
      <c r="GG380" s="48"/>
      <c r="GH380" s="48"/>
      <c r="GI380" s="48"/>
      <c r="GJ380" s="48"/>
      <c r="GK380" s="48"/>
      <c r="GL380" s="48"/>
      <c r="GM380" s="48"/>
      <c r="GN380" s="48"/>
      <c r="GO380" s="48"/>
      <c r="GP380" s="48"/>
      <c r="GQ380" s="48"/>
      <c r="GR380" s="48"/>
      <c r="GS380" s="48"/>
      <c r="GT380" s="48"/>
      <c r="GU380" s="48"/>
      <c r="GV380" s="48"/>
      <c r="GW380" s="48"/>
      <c r="GX380" s="48"/>
      <c r="GY380" s="48"/>
      <c r="GZ380" s="48"/>
      <c r="HA380" s="48"/>
      <c r="HB380" s="48"/>
      <c r="HC380" s="48"/>
      <c r="HD380" s="48"/>
      <c r="HE380" s="48"/>
      <c r="HF380" s="48"/>
      <c r="HG380" s="48"/>
      <c r="HH380" s="48"/>
      <c r="HI380" s="48"/>
      <c r="HJ380" s="48"/>
      <c r="HK380" s="48"/>
      <c r="HL380" s="48"/>
      <c r="HM380" s="48"/>
      <c r="HN380" s="48"/>
      <c r="HO380" s="48"/>
      <c r="HP380" s="48"/>
      <c r="HQ380" s="48"/>
      <c r="HR380" s="48"/>
      <c r="HS380" s="48"/>
      <c r="HT380" s="48"/>
      <c r="HU380" s="48"/>
      <c r="HV380" s="48"/>
      <c r="HW380" s="48"/>
      <c r="HX380" s="48"/>
      <c r="HY380" s="48"/>
      <c r="HZ380" s="48"/>
      <c r="IA380" s="48"/>
      <c r="IB380" s="48"/>
      <c r="IC380" s="48"/>
      <c r="ID380" s="48"/>
      <c r="IE380" s="48"/>
      <c r="IF380" s="48"/>
    </row>
    <row r="381" spans="1:240" s="58" customFormat="1" ht="30.75" collapsed="1">
      <c r="A381" s="127" t="s">
        <v>430</v>
      </c>
      <c r="B381" s="60" t="s">
        <v>218</v>
      </c>
      <c r="C381" s="61" t="s">
        <v>101</v>
      </c>
      <c r="D381" s="60"/>
      <c r="E381" s="62">
        <f>E385+E389</f>
        <v>0</v>
      </c>
      <c r="F381" s="62">
        <f>F385+F389</f>
        <v>0</v>
      </c>
      <c r="G381" s="62">
        <f>G385+G389</f>
        <v>8</v>
      </c>
      <c r="H381" s="62">
        <f>H385+H389</f>
        <v>8</v>
      </c>
      <c r="I381" s="59"/>
      <c r="J381" s="62">
        <f>J385+J389</f>
        <v>8</v>
      </c>
      <c r="K381" s="63"/>
      <c r="L381" s="63">
        <f>L385+L389</f>
        <v>0</v>
      </c>
      <c r="M381" s="63">
        <f>M385+M389</f>
        <v>1600</v>
      </c>
      <c r="N381" s="63">
        <f>N385+N389</f>
        <v>0</v>
      </c>
      <c r="O381" s="63">
        <f>O385+O389</f>
        <v>1600</v>
      </c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  <c r="DK381" s="81"/>
      <c r="DL381" s="81"/>
      <c r="DM381" s="81"/>
      <c r="DN381" s="81"/>
      <c r="DO381" s="81"/>
      <c r="DP381" s="81"/>
      <c r="DQ381" s="81"/>
      <c r="DR381" s="81"/>
      <c r="DS381" s="81"/>
      <c r="DT381" s="81"/>
      <c r="DU381" s="81"/>
      <c r="DV381" s="81"/>
      <c r="DW381" s="81"/>
      <c r="DX381" s="81"/>
      <c r="DY381" s="81"/>
      <c r="DZ381" s="81"/>
      <c r="EA381" s="81"/>
      <c r="EB381" s="81"/>
      <c r="EC381" s="81"/>
      <c r="ED381" s="81"/>
      <c r="EE381" s="81"/>
      <c r="EF381" s="81"/>
      <c r="EG381" s="81"/>
      <c r="EH381" s="81"/>
      <c r="EI381" s="81"/>
      <c r="EJ381" s="81"/>
      <c r="EK381" s="81"/>
      <c r="EL381" s="81"/>
      <c r="EM381" s="81"/>
      <c r="EN381" s="81"/>
      <c r="EO381" s="81"/>
      <c r="EP381" s="81"/>
      <c r="EQ381" s="81"/>
      <c r="ER381" s="81"/>
      <c r="ES381" s="81"/>
      <c r="ET381" s="81"/>
      <c r="EU381" s="81"/>
      <c r="EV381" s="81"/>
      <c r="EW381" s="81"/>
      <c r="EX381" s="81"/>
      <c r="EY381" s="81"/>
      <c r="EZ381" s="81"/>
      <c r="FA381" s="81"/>
      <c r="FB381" s="81"/>
      <c r="FC381" s="81"/>
      <c r="FD381" s="81"/>
      <c r="FE381" s="81"/>
      <c r="FF381" s="81"/>
      <c r="FG381" s="81"/>
      <c r="FH381" s="81"/>
      <c r="FI381" s="81"/>
      <c r="FJ381" s="81"/>
      <c r="FK381" s="81"/>
      <c r="FL381" s="81"/>
      <c r="FM381" s="81"/>
      <c r="FN381" s="81"/>
      <c r="FO381" s="81"/>
      <c r="FP381" s="81"/>
      <c r="FQ381" s="81"/>
      <c r="FR381" s="81"/>
      <c r="FS381" s="81"/>
      <c r="FT381" s="81"/>
      <c r="FU381" s="81"/>
      <c r="FV381" s="81"/>
      <c r="FW381" s="81"/>
      <c r="FX381" s="81"/>
      <c r="FY381" s="81"/>
      <c r="FZ381" s="81"/>
      <c r="GA381" s="81"/>
      <c r="GB381" s="81"/>
      <c r="GC381" s="81"/>
      <c r="GD381" s="81"/>
      <c r="GE381" s="81"/>
      <c r="GF381" s="81"/>
      <c r="GG381" s="81"/>
      <c r="GH381" s="81"/>
      <c r="GI381" s="81"/>
      <c r="GJ381" s="81"/>
      <c r="GK381" s="81"/>
      <c r="GL381" s="81"/>
      <c r="GM381" s="81"/>
      <c r="GN381" s="81"/>
      <c r="GO381" s="81"/>
      <c r="GP381" s="81"/>
      <c r="GQ381" s="81"/>
      <c r="GR381" s="81"/>
      <c r="GS381" s="81"/>
      <c r="GT381" s="81"/>
      <c r="GU381" s="81"/>
      <c r="GV381" s="81"/>
      <c r="GW381" s="81"/>
      <c r="GX381" s="81"/>
      <c r="GY381" s="81"/>
      <c r="GZ381" s="81"/>
      <c r="HA381" s="81"/>
      <c r="HB381" s="81"/>
      <c r="HC381" s="81"/>
      <c r="HD381" s="81"/>
      <c r="HE381" s="81"/>
      <c r="HF381" s="81"/>
      <c r="HG381" s="81"/>
      <c r="HH381" s="81"/>
      <c r="HI381" s="81"/>
      <c r="HJ381" s="81"/>
      <c r="HK381" s="81"/>
      <c r="HL381" s="81"/>
      <c r="HM381" s="81"/>
      <c r="HN381" s="81"/>
      <c r="HO381" s="81"/>
      <c r="HP381" s="81"/>
      <c r="HQ381" s="81"/>
      <c r="HR381" s="81"/>
      <c r="HS381" s="81"/>
      <c r="HT381" s="81"/>
      <c r="HU381" s="81"/>
      <c r="HV381" s="81"/>
      <c r="HW381" s="81"/>
      <c r="HX381" s="81"/>
      <c r="HY381" s="81"/>
      <c r="HZ381" s="81"/>
      <c r="IA381" s="81"/>
      <c r="IB381" s="81"/>
      <c r="IC381" s="81"/>
      <c r="ID381" s="81"/>
      <c r="IE381" s="81"/>
      <c r="IF381" s="81"/>
    </row>
    <row r="382" spans="1:240" s="3" customFormat="1" ht="45" hidden="1" outlineLevel="1">
      <c r="A382" s="65"/>
      <c r="B382" s="66"/>
      <c r="C382" s="67"/>
      <c r="D382" s="68" t="s">
        <v>219</v>
      </c>
      <c r="E382" s="43">
        <v>0</v>
      </c>
      <c r="F382" s="43">
        <v>0</v>
      </c>
      <c r="G382" s="43">
        <v>1</v>
      </c>
      <c r="H382" s="43">
        <v>1</v>
      </c>
      <c r="I382" s="69" t="s">
        <v>193</v>
      </c>
      <c r="J382" s="43">
        <v>1</v>
      </c>
      <c r="K382" s="70">
        <v>500</v>
      </c>
      <c r="L382" s="45"/>
      <c r="M382" s="70">
        <v>500</v>
      </c>
      <c r="N382" s="45"/>
      <c r="O382" s="70">
        <v>500</v>
      </c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48"/>
      <c r="DT382" s="48"/>
      <c r="DU382" s="48"/>
      <c r="DV382" s="48"/>
      <c r="DW382" s="48"/>
      <c r="DX382" s="48"/>
      <c r="DY382" s="48"/>
      <c r="DZ382" s="48"/>
      <c r="EA382" s="48"/>
      <c r="EB382" s="48"/>
      <c r="EC382" s="48"/>
      <c r="ED382" s="48"/>
      <c r="EE382" s="48"/>
      <c r="EF382" s="48"/>
      <c r="EG382" s="48"/>
      <c r="EH382" s="48"/>
      <c r="EI382" s="48"/>
      <c r="EJ382" s="48"/>
      <c r="EK382" s="48"/>
      <c r="EL382" s="48"/>
      <c r="EM382" s="48"/>
      <c r="EN382" s="48"/>
      <c r="EO382" s="48"/>
      <c r="EP382" s="48"/>
      <c r="EQ382" s="48"/>
      <c r="ER382" s="48"/>
      <c r="ES382" s="48"/>
      <c r="ET382" s="48"/>
      <c r="EU382" s="48"/>
      <c r="EV382" s="48"/>
      <c r="EW382" s="48"/>
      <c r="EX382" s="48"/>
      <c r="EY382" s="48"/>
      <c r="EZ382" s="48"/>
      <c r="FA382" s="48"/>
      <c r="FB382" s="48"/>
      <c r="FC382" s="48"/>
      <c r="FD382" s="48"/>
      <c r="FE382" s="48"/>
      <c r="FF382" s="48"/>
      <c r="FG382" s="48"/>
      <c r="FH382" s="48"/>
      <c r="FI382" s="48"/>
      <c r="FJ382" s="48"/>
      <c r="FK382" s="48"/>
      <c r="FL382" s="48"/>
      <c r="FM382" s="48"/>
      <c r="FN382" s="48"/>
      <c r="FO382" s="48"/>
      <c r="FP382" s="48"/>
      <c r="FQ382" s="48"/>
      <c r="FR382" s="48"/>
      <c r="FS382" s="48"/>
      <c r="FT382" s="48"/>
      <c r="FU382" s="48"/>
      <c r="FV382" s="48"/>
      <c r="FW382" s="48"/>
      <c r="FX382" s="48"/>
      <c r="FY382" s="48"/>
      <c r="FZ382" s="48"/>
      <c r="GA382" s="48"/>
      <c r="GB382" s="48"/>
      <c r="GC382" s="48"/>
      <c r="GD382" s="48"/>
      <c r="GE382" s="48"/>
      <c r="GF382" s="48"/>
      <c r="GG382" s="48"/>
      <c r="GH382" s="48"/>
      <c r="GI382" s="48"/>
      <c r="GJ382" s="48"/>
      <c r="GK382" s="48"/>
      <c r="GL382" s="48"/>
      <c r="GM382" s="48"/>
      <c r="GN382" s="48"/>
      <c r="GO382" s="48"/>
      <c r="GP382" s="48"/>
      <c r="GQ382" s="48"/>
      <c r="GR382" s="48"/>
      <c r="GS382" s="48"/>
      <c r="GT382" s="48"/>
      <c r="GU382" s="48"/>
      <c r="GV382" s="48"/>
      <c r="GW382" s="48"/>
      <c r="GX382" s="48"/>
      <c r="GY382" s="48"/>
      <c r="GZ382" s="48"/>
      <c r="HA382" s="48"/>
      <c r="HB382" s="48"/>
      <c r="HC382" s="48"/>
      <c r="HD382" s="48"/>
      <c r="HE382" s="48"/>
      <c r="HF382" s="48"/>
      <c r="HG382" s="48"/>
      <c r="HH382" s="48"/>
      <c r="HI382" s="48"/>
      <c r="HJ382" s="48"/>
      <c r="HK382" s="48"/>
      <c r="HL382" s="48"/>
      <c r="HM382" s="48"/>
      <c r="HN382" s="48"/>
      <c r="HO382" s="48"/>
      <c r="HP382" s="48"/>
      <c r="HQ382" s="48"/>
      <c r="HR382" s="48"/>
      <c r="HS382" s="48"/>
      <c r="HT382" s="48"/>
      <c r="HU382" s="48"/>
      <c r="HV382" s="48"/>
      <c r="HW382" s="48"/>
      <c r="HX382" s="48"/>
      <c r="HY382" s="48"/>
      <c r="HZ382" s="48"/>
      <c r="IA382" s="48"/>
      <c r="IB382" s="48"/>
      <c r="IC382" s="48"/>
      <c r="ID382" s="48"/>
      <c r="IE382" s="48"/>
      <c r="IF382" s="48"/>
    </row>
    <row r="383" spans="1:240" s="3" customFormat="1" ht="45" hidden="1" outlineLevel="1">
      <c r="A383" s="65"/>
      <c r="B383" s="66"/>
      <c r="C383" s="67"/>
      <c r="D383" s="68" t="s">
        <v>220</v>
      </c>
      <c r="E383" s="43">
        <v>0</v>
      </c>
      <c r="F383" s="43">
        <v>0</v>
      </c>
      <c r="G383" s="43">
        <v>2</v>
      </c>
      <c r="H383" s="43">
        <v>2</v>
      </c>
      <c r="I383" s="69" t="s">
        <v>213</v>
      </c>
      <c r="J383" s="43">
        <v>2</v>
      </c>
      <c r="K383" s="70">
        <v>80</v>
      </c>
      <c r="L383" s="45"/>
      <c r="M383" s="70">
        <v>160</v>
      </c>
      <c r="N383" s="45"/>
      <c r="O383" s="70">
        <v>160</v>
      </c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  <c r="EB383" s="48"/>
      <c r="EC383" s="48"/>
      <c r="ED383" s="48"/>
      <c r="EE383" s="48"/>
      <c r="EF383" s="48"/>
      <c r="EG383" s="48"/>
      <c r="EH383" s="48"/>
      <c r="EI383" s="48"/>
      <c r="EJ383" s="48"/>
      <c r="EK383" s="48"/>
      <c r="EL383" s="48"/>
      <c r="EM383" s="48"/>
      <c r="EN383" s="48"/>
      <c r="EO383" s="48"/>
      <c r="EP383" s="48"/>
      <c r="EQ383" s="48"/>
      <c r="ER383" s="48"/>
      <c r="ES383" s="48"/>
      <c r="ET383" s="48"/>
      <c r="EU383" s="48"/>
      <c r="EV383" s="48"/>
      <c r="EW383" s="48"/>
      <c r="EX383" s="48"/>
      <c r="EY383" s="48"/>
      <c r="EZ383" s="48"/>
      <c r="FA383" s="48"/>
      <c r="FB383" s="48"/>
      <c r="FC383" s="48"/>
      <c r="FD383" s="48"/>
      <c r="FE383" s="48"/>
      <c r="FF383" s="48"/>
      <c r="FG383" s="48"/>
      <c r="FH383" s="48"/>
      <c r="FI383" s="48"/>
      <c r="FJ383" s="48"/>
      <c r="FK383" s="48"/>
      <c r="FL383" s="48"/>
      <c r="FM383" s="48"/>
      <c r="FN383" s="48"/>
      <c r="FO383" s="48"/>
      <c r="FP383" s="48"/>
      <c r="FQ383" s="48"/>
      <c r="FR383" s="48"/>
      <c r="FS383" s="48"/>
      <c r="FT383" s="48"/>
      <c r="FU383" s="48"/>
      <c r="FV383" s="48"/>
      <c r="FW383" s="48"/>
      <c r="FX383" s="48"/>
      <c r="FY383" s="48"/>
      <c r="FZ383" s="48"/>
      <c r="GA383" s="48"/>
      <c r="GB383" s="48"/>
      <c r="GC383" s="48"/>
      <c r="GD383" s="48"/>
      <c r="GE383" s="48"/>
      <c r="GF383" s="48"/>
      <c r="GG383" s="48"/>
      <c r="GH383" s="48"/>
      <c r="GI383" s="48"/>
      <c r="GJ383" s="48"/>
      <c r="GK383" s="48"/>
      <c r="GL383" s="48"/>
      <c r="GM383" s="48"/>
      <c r="GN383" s="48"/>
      <c r="GO383" s="48"/>
      <c r="GP383" s="48"/>
      <c r="GQ383" s="48"/>
      <c r="GR383" s="48"/>
      <c r="GS383" s="48"/>
      <c r="GT383" s="48"/>
      <c r="GU383" s="48"/>
      <c r="GV383" s="48"/>
      <c r="GW383" s="48"/>
      <c r="GX383" s="48"/>
      <c r="GY383" s="48"/>
      <c r="GZ383" s="48"/>
      <c r="HA383" s="48"/>
      <c r="HB383" s="48"/>
      <c r="HC383" s="48"/>
      <c r="HD383" s="48"/>
      <c r="HE383" s="48"/>
      <c r="HF383" s="48"/>
      <c r="HG383" s="48"/>
      <c r="HH383" s="48"/>
      <c r="HI383" s="48"/>
      <c r="HJ383" s="48"/>
      <c r="HK383" s="48"/>
      <c r="HL383" s="48"/>
      <c r="HM383" s="48"/>
      <c r="HN383" s="48"/>
      <c r="HO383" s="48"/>
      <c r="HP383" s="48"/>
      <c r="HQ383" s="48"/>
      <c r="HR383" s="48"/>
      <c r="HS383" s="48"/>
      <c r="HT383" s="48"/>
      <c r="HU383" s="48"/>
      <c r="HV383" s="48"/>
      <c r="HW383" s="48"/>
      <c r="HX383" s="48"/>
      <c r="HY383" s="48"/>
      <c r="HZ383" s="48"/>
      <c r="IA383" s="48"/>
      <c r="IB383" s="48"/>
      <c r="IC383" s="48"/>
      <c r="ID383" s="48"/>
      <c r="IE383" s="48"/>
      <c r="IF383" s="48"/>
    </row>
    <row r="384" spans="1:240" s="3" customFormat="1" ht="45" hidden="1" outlineLevel="1">
      <c r="A384" s="65"/>
      <c r="B384" s="66"/>
      <c r="C384" s="67"/>
      <c r="D384" s="68" t="s">
        <v>221</v>
      </c>
      <c r="E384" s="43">
        <v>0</v>
      </c>
      <c r="F384" s="43">
        <v>0</v>
      </c>
      <c r="G384" s="43">
        <v>2</v>
      </c>
      <c r="H384" s="43">
        <v>2</v>
      </c>
      <c r="I384" s="69" t="s">
        <v>199</v>
      </c>
      <c r="J384" s="43">
        <v>2</v>
      </c>
      <c r="K384" s="70">
        <v>45</v>
      </c>
      <c r="L384" s="45"/>
      <c r="M384" s="70">
        <v>90</v>
      </c>
      <c r="N384" s="45"/>
      <c r="O384" s="70">
        <v>90</v>
      </c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  <c r="DS384" s="48"/>
      <c r="DT384" s="48"/>
      <c r="DU384" s="48"/>
      <c r="DV384" s="48"/>
      <c r="DW384" s="48"/>
      <c r="DX384" s="48"/>
      <c r="DY384" s="48"/>
      <c r="DZ384" s="48"/>
      <c r="EA384" s="48"/>
      <c r="EB384" s="48"/>
      <c r="EC384" s="48"/>
      <c r="ED384" s="48"/>
      <c r="EE384" s="48"/>
      <c r="EF384" s="48"/>
      <c r="EG384" s="48"/>
      <c r="EH384" s="48"/>
      <c r="EI384" s="48"/>
      <c r="EJ384" s="48"/>
      <c r="EK384" s="48"/>
      <c r="EL384" s="48"/>
      <c r="EM384" s="48"/>
      <c r="EN384" s="48"/>
      <c r="EO384" s="48"/>
      <c r="EP384" s="48"/>
      <c r="EQ384" s="48"/>
      <c r="ER384" s="48"/>
      <c r="ES384" s="48"/>
      <c r="ET384" s="48"/>
      <c r="EU384" s="48"/>
      <c r="EV384" s="48"/>
      <c r="EW384" s="48"/>
      <c r="EX384" s="48"/>
      <c r="EY384" s="48"/>
      <c r="EZ384" s="48"/>
      <c r="FA384" s="48"/>
      <c r="FB384" s="48"/>
      <c r="FC384" s="48"/>
      <c r="FD384" s="48"/>
      <c r="FE384" s="48"/>
      <c r="FF384" s="48"/>
      <c r="FG384" s="48"/>
      <c r="FH384" s="48"/>
      <c r="FI384" s="48"/>
      <c r="FJ384" s="48"/>
      <c r="FK384" s="48"/>
      <c r="FL384" s="48"/>
      <c r="FM384" s="48"/>
      <c r="FN384" s="48"/>
      <c r="FO384" s="48"/>
      <c r="FP384" s="48"/>
      <c r="FQ384" s="48"/>
      <c r="FR384" s="48"/>
      <c r="FS384" s="48"/>
      <c r="FT384" s="48"/>
      <c r="FU384" s="48"/>
      <c r="FV384" s="48"/>
      <c r="FW384" s="48"/>
      <c r="FX384" s="48"/>
      <c r="FY384" s="48"/>
      <c r="FZ384" s="48"/>
      <c r="GA384" s="48"/>
      <c r="GB384" s="48"/>
      <c r="GC384" s="48"/>
      <c r="GD384" s="48"/>
      <c r="GE384" s="48"/>
      <c r="GF384" s="48"/>
      <c r="GG384" s="48"/>
      <c r="GH384" s="48"/>
      <c r="GI384" s="48"/>
      <c r="GJ384" s="48"/>
      <c r="GK384" s="48"/>
      <c r="GL384" s="48"/>
      <c r="GM384" s="48"/>
      <c r="GN384" s="48"/>
      <c r="GO384" s="48"/>
      <c r="GP384" s="48"/>
      <c r="GQ384" s="48"/>
      <c r="GR384" s="48"/>
      <c r="GS384" s="48"/>
      <c r="GT384" s="48"/>
      <c r="GU384" s="48"/>
      <c r="GV384" s="48"/>
      <c r="GW384" s="48"/>
      <c r="GX384" s="48"/>
      <c r="GY384" s="48"/>
      <c r="GZ384" s="48"/>
      <c r="HA384" s="48"/>
      <c r="HB384" s="48"/>
      <c r="HC384" s="48"/>
      <c r="HD384" s="48"/>
      <c r="HE384" s="48"/>
      <c r="HF384" s="48"/>
      <c r="HG384" s="48"/>
      <c r="HH384" s="48"/>
      <c r="HI384" s="48"/>
      <c r="HJ384" s="48"/>
      <c r="HK384" s="48"/>
      <c r="HL384" s="48"/>
      <c r="HM384" s="48"/>
      <c r="HN384" s="48"/>
      <c r="HO384" s="48"/>
      <c r="HP384" s="48"/>
      <c r="HQ384" s="48"/>
      <c r="HR384" s="48"/>
      <c r="HS384" s="48"/>
      <c r="HT384" s="48"/>
      <c r="HU384" s="48"/>
      <c r="HV384" s="48"/>
      <c r="HW384" s="48"/>
      <c r="HX384" s="48"/>
      <c r="HY384" s="48"/>
      <c r="HZ384" s="48"/>
      <c r="IA384" s="48"/>
      <c r="IB384" s="48"/>
      <c r="IC384" s="48"/>
      <c r="ID384" s="48"/>
      <c r="IE384" s="48"/>
      <c r="IF384" s="48"/>
    </row>
    <row r="385" spans="1:240" s="3" customFormat="1" ht="15.75" hidden="1" outlineLevel="1">
      <c r="A385" s="82"/>
      <c r="B385" s="40"/>
      <c r="C385" s="80"/>
      <c r="D385" s="68"/>
      <c r="E385" s="43">
        <f>SUM(E382:E384)</f>
        <v>0</v>
      </c>
      <c r="F385" s="43">
        <f>SUM(F382:F384)</f>
        <v>0</v>
      </c>
      <c r="G385" s="43">
        <f>SUM(G382:G384)</f>
        <v>5</v>
      </c>
      <c r="H385" s="43">
        <f>SUM(H382:H384)</f>
        <v>5</v>
      </c>
      <c r="I385" s="44"/>
      <c r="J385" s="43">
        <f>SUM(J382:J384)</f>
        <v>5</v>
      </c>
      <c r="K385" s="45"/>
      <c r="L385" s="45">
        <f>SUM(L382:L384)</f>
        <v>0</v>
      </c>
      <c r="M385" s="70">
        <f>SUM(M382:M384)</f>
        <v>750</v>
      </c>
      <c r="N385" s="45">
        <f>SUM(N382:N384)</f>
        <v>0</v>
      </c>
      <c r="O385" s="70">
        <f>SUM(O382:O384)</f>
        <v>750</v>
      </c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  <c r="DL385" s="48"/>
      <c r="DM385" s="48"/>
      <c r="DN385" s="48"/>
      <c r="DO385" s="48"/>
      <c r="DP385" s="48"/>
      <c r="DQ385" s="48"/>
      <c r="DR385" s="48"/>
      <c r="DS385" s="48"/>
      <c r="DT385" s="48"/>
      <c r="DU385" s="48"/>
      <c r="DV385" s="48"/>
      <c r="DW385" s="48"/>
      <c r="DX385" s="48"/>
      <c r="DY385" s="48"/>
      <c r="DZ385" s="48"/>
      <c r="EA385" s="48"/>
      <c r="EB385" s="48"/>
      <c r="EC385" s="48"/>
      <c r="ED385" s="48"/>
      <c r="EE385" s="48"/>
      <c r="EF385" s="48"/>
      <c r="EG385" s="48"/>
      <c r="EH385" s="48"/>
      <c r="EI385" s="48"/>
      <c r="EJ385" s="48"/>
      <c r="EK385" s="48"/>
      <c r="EL385" s="48"/>
      <c r="EM385" s="48"/>
      <c r="EN385" s="48"/>
      <c r="EO385" s="48"/>
      <c r="EP385" s="48"/>
      <c r="EQ385" s="48"/>
      <c r="ER385" s="48"/>
      <c r="ES385" s="48"/>
      <c r="ET385" s="48"/>
      <c r="EU385" s="48"/>
      <c r="EV385" s="48"/>
      <c r="EW385" s="48"/>
      <c r="EX385" s="48"/>
      <c r="EY385" s="48"/>
      <c r="EZ385" s="48"/>
      <c r="FA385" s="48"/>
      <c r="FB385" s="48"/>
      <c r="FC385" s="48"/>
      <c r="FD385" s="48"/>
      <c r="FE385" s="48"/>
      <c r="FF385" s="48"/>
      <c r="FG385" s="48"/>
      <c r="FH385" s="48"/>
      <c r="FI385" s="48"/>
      <c r="FJ385" s="48"/>
      <c r="FK385" s="48"/>
      <c r="FL385" s="48"/>
      <c r="FM385" s="48"/>
      <c r="FN385" s="48"/>
      <c r="FO385" s="48"/>
      <c r="FP385" s="48"/>
      <c r="FQ385" s="48"/>
      <c r="FR385" s="48"/>
      <c r="FS385" s="48"/>
      <c r="FT385" s="48"/>
      <c r="FU385" s="48"/>
      <c r="FV385" s="48"/>
      <c r="FW385" s="48"/>
      <c r="FX385" s="48"/>
      <c r="FY385" s="48"/>
      <c r="FZ385" s="48"/>
      <c r="GA385" s="48"/>
      <c r="GB385" s="48"/>
      <c r="GC385" s="48"/>
      <c r="GD385" s="48"/>
      <c r="GE385" s="48"/>
      <c r="GF385" s="48"/>
      <c r="GG385" s="48"/>
      <c r="GH385" s="48"/>
      <c r="GI385" s="48"/>
      <c r="GJ385" s="48"/>
      <c r="GK385" s="48"/>
      <c r="GL385" s="48"/>
      <c r="GM385" s="48"/>
      <c r="GN385" s="48"/>
      <c r="GO385" s="48"/>
      <c r="GP385" s="48"/>
      <c r="GQ385" s="48"/>
      <c r="GR385" s="48"/>
      <c r="GS385" s="48"/>
      <c r="GT385" s="48"/>
      <c r="GU385" s="48"/>
      <c r="GV385" s="48"/>
      <c r="GW385" s="48"/>
      <c r="GX385" s="48"/>
      <c r="GY385" s="48"/>
      <c r="GZ385" s="48"/>
      <c r="HA385" s="48"/>
      <c r="HB385" s="48"/>
      <c r="HC385" s="48"/>
      <c r="HD385" s="48"/>
      <c r="HE385" s="48"/>
      <c r="HF385" s="48"/>
      <c r="HG385" s="48"/>
      <c r="HH385" s="48"/>
      <c r="HI385" s="48"/>
      <c r="HJ385" s="48"/>
      <c r="HK385" s="48"/>
      <c r="HL385" s="48"/>
      <c r="HM385" s="48"/>
      <c r="HN385" s="48"/>
      <c r="HO385" s="48"/>
      <c r="HP385" s="48"/>
      <c r="HQ385" s="48"/>
      <c r="HR385" s="48"/>
      <c r="HS385" s="48"/>
      <c r="HT385" s="48"/>
      <c r="HU385" s="48"/>
      <c r="HV385" s="48"/>
      <c r="HW385" s="48"/>
      <c r="HX385" s="48"/>
      <c r="HY385" s="48"/>
      <c r="HZ385" s="48"/>
      <c r="IA385" s="48"/>
      <c r="IB385" s="48"/>
      <c r="IC385" s="48"/>
      <c r="ID385" s="48"/>
      <c r="IE385" s="48"/>
      <c r="IF385" s="48"/>
    </row>
    <row r="386" spans="1:240" s="3" customFormat="1" ht="60" hidden="1" outlineLevel="1">
      <c r="A386" s="65"/>
      <c r="B386" s="66"/>
      <c r="C386" s="67"/>
      <c r="D386" s="68" t="s">
        <v>222</v>
      </c>
      <c r="E386" s="43">
        <v>0</v>
      </c>
      <c r="F386" s="43">
        <v>0</v>
      </c>
      <c r="G386" s="43">
        <v>1</v>
      </c>
      <c r="H386" s="43">
        <v>1</v>
      </c>
      <c r="I386" s="69" t="s">
        <v>193</v>
      </c>
      <c r="J386" s="43">
        <v>1</v>
      </c>
      <c r="K386" s="70">
        <v>108</v>
      </c>
      <c r="L386" s="45"/>
      <c r="M386" s="70">
        <v>108</v>
      </c>
      <c r="N386" s="45"/>
      <c r="O386" s="70">
        <v>108</v>
      </c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  <c r="DH386" s="48"/>
      <c r="DI386" s="48"/>
      <c r="DJ386" s="48"/>
      <c r="DK386" s="48"/>
      <c r="DL386" s="48"/>
      <c r="DM386" s="48"/>
      <c r="DN386" s="48"/>
      <c r="DO386" s="48"/>
      <c r="DP386" s="48"/>
      <c r="DQ386" s="48"/>
      <c r="DR386" s="48"/>
      <c r="DS386" s="48"/>
      <c r="DT386" s="48"/>
      <c r="DU386" s="48"/>
      <c r="DV386" s="48"/>
      <c r="DW386" s="48"/>
      <c r="DX386" s="48"/>
      <c r="DY386" s="48"/>
      <c r="DZ386" s="48"/>
      <c r="EA386" s="48"/>
      <c r="EB386" s="48"/>
      <c r="EC386" s="48"/>
      <c r="ED386" s="48"/>
      <c r="EE386" s="48"/>
      <c r="EF386" s="48"/>
      <c r="EG386" s="48"/>
      <c r="EH386" s="48"/>
      <c r="EI386" s="48"/>
      <c r="EJ386" s="48"/>
      <c r="EK386" s="48"/>
      <c r="EL386" s="48"/>
      <c r="EM386" s="48"/>
      <c r="EN386" s="48"/>
      <c r="EO386" s="48"/>
      <c r="EP386" s="48"/>
      <c r="EQ386" s="48"/>
      <c r="ER386" s="48"/>
      <c r="ES386" s="48"/>
      <c r="ET386" s="48"/>
      <c r="EU386" s="48"/>
      <c r="EV386" s="48"/>
      <c r="EW386" s="48"/>
      <c r="EX386" s="48"/>
      <c r="EY386" s="48"/>
      <c r="EZ386" s="48"/>
      <c r="FA386" s="48"/>
      <c r="FB386" s="48"/>
      <c r="FC386" s="48"/>
      <c r="FD386" s="48"/>
      <c r="FE386" s="48"/>
      <c r="FF386" s="48"/>
      <c r="FG386" s="48"/>
      <c r="FH386" s="48"/>
      <c r="FI386" s="48"/>
      <c r="FJ386" s="48"/>
      <c r="FK386" s="48"/>
      <c r="FL386" s="48"/>
      <c r="FM386" s="48"/>
      <c r="FN386" s="48"/>
      <c r="FO386" s="48"/>
      <c r="FP386" s="48"/>
      <c r="FQ386" s="48"/>
      <c r="FR386" s="48"/>
      <c r="FS386" s="48"/>
      <c r="FT386" s="48"/>
      <c r="FU386" s="48"/>
      <c r="FV386" s="48"/>
      <c r="FW386" s="48"/>
      <c r="FX386" s="48"/>
      <c r="FY386" s="48"/>
      <c r="FZ386" s="48"/>
      <c r="GA386" s="48"/>
      <c r="GB386" s="48"/>
      <c r="GC386" s="48"/>
      <c r="GD386" s="48"/>
      <c r="GE386" s="48"/>
      <c r="GF386" s="48"/>
      <c r="GG386" s="48"/>
      <c r="GH386" s="48"/>
      <c r="GI386" s="48"/>
      <c r="GJ386" s="48"/>
      <c r="GK386" s="48"/>
      <c r="GL386" s="48"/>
      <c r="GM386" s="48"/>
      <c r="GN386" s="48"/>
      <c r="GO386" s="48"/>
      <c r="GP386" s="48"/>
      <c r="GQ386" s="48"/>
      <c r="GR386" s="48"/>
      <c r="GS386" s="48"/>
      <c r="GT386" s="48"/>
      <c r="GU386" s="48"/>
      <c r="GV386" s="48"/>
      <c r="GW386" s="48"/>
      <c r="GX386" s="48"/>
      <c r="GY386" s="48"/>
      <c r="GZ386" s="48"/>
      <c r="HA386" s="48"/>
      <c r="HB386" s="48"/>
      <c r="HC386" s="48"/>
      <c r="HD386" s="48"/>
      <c r="HE386" s="48"/>
      <c r="HF386" s="48"/>
      <c r="HG386" s="48"/>
      <c r="HH386" s="48"/>
      <c r="HI386" s="48"/>
      <c r="HJ386" s="48"/>
      <c r="HK386" s="48"/>
      <c r="HL386" s="48"/>
      <c r="HM386" s="48"/>
      <c r="HN386" s="48"/>
      <c r="HO386" s="48"/>
      <c r="HP386" s="48"/>
      <c r="HQ386" s="48"/>
      <c r="HR386" s="48"/>
      <c r="HS386" s="48"/>
      <c r="HT386" s="48"/>
      <c r="HU386" s="48"/>
      <c r="HV386" s="48"/>
      <c r="HW386" s="48"/>
      <c r="HX386" s="48"/>
      <c r="HY386" s="48"/>
      <c r="HZ386" s="48"/>
      <c r="IA386" s="48"/>
      <c r="IB386" s="48"/>
      <c r="IC386" s="48"/>
      <c r="ID386" s="48"/>
      <c r="IE386" s="48"/>
      <c r="IF386" s="48"/>
    </row>
    <row r="387" spans="1:240" s="3" customFormat="1" ht="45" hidden="1" outlineLevel="1">
      <c r="A387" s="65"/>
      <c r="B387" s="66"/>
      <c r="C387" s="67"/>
      <c r="D387" s="68" t="s">
        <v>223</v>
      </c>
      <c r="E387" s="43">
        <v>0</v>
      </c>
      <c r="F387" s="43">
        <v>0</v>
      </c>
      <c r="G387" s="43">
        <v>1</v>
      </c>
      <c r="H387" s="43">
        <v>1</v>
      </c>
      <c r="I387" s="69" t="s">
        <v>224</v>
      </c>
      <c r="J387" s="43">
        <v>1</v>
      </c>
      <c r="K387" s="70">
        <v>110</v>
      </c>
      <c r="L387" s="45"/>
      <c r="M387" s="70">
        <v>110</v>
      </c>
      <c r="N387" s="45"/>
      <c r="O387" s="70">
        <v>110</v>
      </c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  <c r="DH387" s="48"/>
      <c r="DI387" s="48"/>
      <c r="DJ387" s="48"/>
      <c r="DK387" s="48"/>
      <c r="DL387" s="48"/>
      <c r="DM387" s="48"/>
      <c r="DN387" s="48"/>
      <c r="DO387" s="48"/>
      <c r="DP387" s="48"/>
      <c r="DQ387" s="48"/>
      <c r="DR387" s="48"/>
      <c r="DS387" s="48"/>
      <c r="DT387" s="48"/>
      <c r="DU387" s="48"/>
      <c r="DV387" s="48"/>
      <c r="DW387" s="48"/>
      <c r="DX387" s="48"/>
      <c r="DY387" s="48"/>
      <c r="DZ387" s="48"/>
      <c r="EA387" s="48"/>
      <c r="EB387" s="48"/>
      <c r="EC387" s="48"/>
      <c r="ED387" s="48"/>
      <c r="EE387" s="48"/>
      <c r="EF387" s="48"/>
      <c r="EG387" s="48"/>
      <c r="EH387" s="48"/>
      <c r="EI387" s="48"/>
      <c r="EJ387" s="48"/>
      <c r="EK387" s="48"/>
      <c r="EL387" s="48"/>
      <c r="EM387" s="48"/>
      <c r="EN387" s="48"/>
      <c r="EO387" s="48"/>
      <c r="EP387" s="48"/>
      <c r="EQ387" s="48"/>
      <c r="ER387" s="48"/>
      <c r="ES387" s="48"/>
      <c r="ET387" s="48"/>
      <c r="EU387" s="48"/>
      <c r="EV387" s="48"/>
      <c r="EW387" s="48"/>
      <c r="EX387" s="48"/>
      <c r="EY387" s="48"/>
      <c r="EZ387" s="48"/>
      <c r="FA387" s="48"/>
      <c r="FB387" s="48"/>
      <c r="FC387" s="48"/>
      <c r="FD387" s="48"/>
      <c r="FE387" s="48"/>
      <c r="FF387" s="48"/>
      <c r="FG387" s="48"/>
      <c r="FH387" s="48"/>
      <c r="FI387" s="48"/>
      <c r="FJ387" s="48"/>
      <c r="FK387" s="48"/>
      <c r="FL387" s="48"/>
      <c r="FM387" s="48"/>
      <c r="FN387" s="48"/>
      <c r="FO387" s="48"/>
      <c r="FP387" s="48"/>
      <c r="FQ387" s="48"/>
      <c r="FR387" s="48"/>
      <c r="FS387" s="48"/>
      <c r="FT387" s="48"/>
      <c r="FU387" s="48"/>
      <c r="FV387" s="48"/>
      <c r="FW387" s="48"/>
      <c r="FX387" s="48"/>
      <c r="FY387" s="48"/>
      <c r="FZ387" s="48"/>
      <c r="GA387" s="48"/>
      <c r="GB387" s="48"/>
      <c r="GC387" s="48"/>
      <c r="GD387" s="48"/>
      <c r="GE387" s="48"/>
      <c r="GF387" s="48"/>
      <c r="GG387" s="48"/>
      <c r="GH387" s="48"/>
      <c r="GI387" s="48"/>
      <c r="GJ387" s="48"/>
      <c r="GK387" s="48"/>
      <c r="GL387" s="48"/>
      <c r="GM387" s="48"/>
      <c r="GN387" s="48"/>
      <c r="GO387" s="48"/>
      <c r="GP387" s="48"/>
      <c r="GQ387" s="48"/>
      <c r="GR387" s="48"/>
      <c r="GS387" s="48"/>
      <c r="GT387" s="48"/>
      <c r="GU387" s="48"/>
      <c r="GV387" s="48"/>
      <c r="GW387" s="48"/>
      <c r="GX387" s="48"/>
      <c r="GY387" s="48"/>
      <c r="GZ387" s="48"/>
      <c r="HA387" s="48"/>
      <c r="HB387" s="48"/>
      <c r="HC387" s="48"/>
      <c r="HD387" s="48"/>
      <c r="HE387" s="48"/>
      <c r="HF387" s="48"/>
      <c r="HG387" s="48"/>
      <c r="HH387" s="48"/>
      <c r="HI387" s="48"/>
      <c r="HJ387" s="48"/>
      <c r="HK387" s="48"/>
      <c r="HL387" s="48"/>
      <c r="HM387" s="48"/>
      <c r="HN387" s="48"/>
      <c r="HO387" s="48"/>
      <c r="HP387" s="48"/>
      <c r="HQ387" s="48"/>
      <c r="HR387" s="48"/>
      <c r="HS387" s="48"/>
      <c r="HT387" s="48"/>
      <c r="HU387" s="48"/>
      <c r="HV387" s="48"/>
      <c r="HW387" s="48"/>
      <c r="HX387" s="48"/>
      <c r="HY387" s="48"/>
      <c r="HZ387" s="48"/>
      <c r="IA387" s="48"/>
      <c r="IB387" s="48"/>
      <c r="IC387" s="48"/>
      <c r="ID387" s="48"/>
      <c r="IE387" s="48"/>
      <c r="IF387" s="48"/>
    </row>
    <row r="388" spans="1:240" s="3" customFormat="1" ht="45" hidden="1" outlineLevel="1">
      <c r="A388" s="65"/>
      <c r="B388" s="66"/>
      <c r="C388" s="67"/>
      <c r="D388" s="68" t="s">
        <v>225</v>
      </c>
      <c r="E388" s="43">
        <v>0</v>
      </c>
      <c r="F388" s="43">
        <v>0</v>
      </c>
      <c r="G388" s="43">
        <v>1</v>
      </c>
      <c r="H388" s="43">
        <v>1</v>
      </c>
      <c r="I388" s="69" t="s">
        <v>193</v>
      </c>
      <c r="J388" s="43">
        <v>1</v>
      </c>
      <c r="K388" s="70">
        <v>632</v>
      </c>
      <c r="L388" s="45"/>
      <c r="M388" s="70">
        <v>632</v>
      </c>
      <c r="N388" s="45"/>
      <c r="O388" s="70">
        <v>632</v>
      </c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8"/>
      <c r="DH388" s="48"/>
      <c r="DI388" s="48"/>
      <c r="DJ388" s="48"/>
      <c r="DK388" s="48"/>
      <c r="DL388" s="48"/>
      <c r="DM388" s="48"/>
      <c r="DN388" s="48"/>
      <c r="DO388" s="48"/>
      <c r="DP388" s="48"/>
      <c r="DQ388" s="48"/>
      <c r="DR388" s="48"/>
      <c r="DS388" s="48"/>
      <c r="DT388" s="48"/>
      <c r="DU388" s="48"/>
      <c r="DV388" s="48"/>
      <c r="DW388" s="48"/>
      <c r="DX388" s="48"/>
      <c r="DY388" s="48"/>
      <c r="DZ388" s="48"/>
      <c r="EA388" s="48"/>
      <c r="EB388" s="48"/>
      <c r="EC388" s="48"/>
      <c r="ED388" s="48"/>
      <c r="EE388" s="48"/>
      <c r="EF388" s="48"/>
      <c r="EG388" s="48"/>
      <c r="EH388" s="48"/>
      <c r="EI388" s="48"/>
      <c r="EJ388" s="48"/>
      <c r="EK388" s="48"/>
      <c r="EL388" s="48"/>
      <c r="EM388" s="48"/>
      <c r="EN388" s="48"/>
      <c r="EO388" s="48"/>
      <c r="EP388" s="48"/>
      <c r="EQ388" s="48"/>
      <c r="ER388" s="48"/>
      <c r="ES388" s="48"/>
      <c r="ET388" s="48"/>
      <c r="EU388" s="48"/>
      <c r="EV388" s="48"/>
      <c r="EW388" s="48"/>
      <c r="EX388" s="48"/>
      <c r="EY388" s="48"/>
      <c r="EZ388" s="48"/>
      <c r="FA388" s="48"/>
      <c r="FB388" s="48"/>
      <c r="FC388" s="48"/>
      <c r="FD388" s="48"/>
      <c r="FE388" s="48"/>
      <c r="FF388" s="48"/>
      <c r="FG388" s="48"/>
      <c r="FH388" s="48"/>
      <c r="FI388" s="48"/>
      <c r="FJ388" s="48"/>
      <c r="FK388" s="48"/>
      <c r="FL388" s="48"/>
      <c r="FM388" s="48"/>
      <c r="FN388" s="48"/>
      <c r="FO388" s="48"/>
      <c r="FP388" s="48"/>
      <c r="FQ388" s="48"/>
      <c r="FR388" s="48"/>
      <c r="FS388" s="48"/>
      <c r="FT388" s="48"/>
      <c r="FU388" s="48"/>
      <c r="FV388" s="48"/>
      <c r="FW388" s="48"/>
      <c r="FX388" s="48"/>
      <c r="FY388" s="48"/>
      <c r="FZ388" s="48"/>
      <c r="GA388" s="48"/>
      <c r="GB388" s="48"/>
      <c r="GC388" s="48"/>
      <c r="GD388" s="48"/>
      <c r="GE388" s="48"/>
      <c r="GF388" s="48"/>
      <c r="GG388" s="48"/>
      <c r="GH388" s="48"/>
      <c r="GI388" s="48"/>
      <c r="GJ388" s="48"/>
      <c r="GK388" s="48"/>
      <c r="GL388" s="48"/>
      <c r="GM388" s="48"/>
      <c r="GN388" s="48"/>
      <c r="GO388" s="48"/>
      <c r="GP388" s="48"/>
      <c r="GQ388" s="48"/>
      <c r="GR388" s="48"/>
      <c r="GS388" s="48"/>
      <c r="GT388" s="48"/>
      <c r="GU388" s="48"/>
      <c r="GV388" s="48"/>
      <c r="GW388" s="48"/>
      <c r="GX388" s="48"/>
      <c r="GY388" s="48"/>
      <c r="GZ388" s="48"/>
      <c r="HA388" s="48"/>
      <c r="HB388" s="48"/>
      <c r="HC388" s="48"/>
      <c r="HD388" s="48"/>
      <c r="HE388" s="48"/>
      <c r="HF388" s="48"/>
      <c r="HG388" s="48"/>
      <c r="HH388" s="48"/>
      <c r="HI388" s="48"/>
      <c r="HJ388" s="48"/>
      <c r="HK388" s="48"/>
      <c r="HL388" s="48"/>
      <c r="HM388" s="48"/>
      <c r="HN388" s="48"/>
      <c r="HO388" s="48"/>
      <c r="HP388" s="48"/>
      <c r="HQ388" s="48"/>
      <c r="HR388" s="48"/>
      <c r="HS388" s="48"/>
      <c r="HT388" s="48"/>
      <c r="HU388" s="48"/>
      <c r="HV388" s="48"/>
      <c r="HW388" s="48"/>
      <c r="HX388" s="48"/>
      <c r="HY388" s="48"/>
      <c r="HZ388" s="48"/>
      <c r="IA388" s="48"/>
      <c r="IB388" s="48"/>
      <c r="IC388" s="48"/>
      <c r="ID388" s="48"/>
      <c r="IE388" s="48"/>
      <c r="IF388" s="48"/>
    </row>
    <row r="389" spans="1:240" s="3" customFormat="1" ht="15.75" hidden="1" outlineLevel="1">
      <c r="A389" s="82"/>
      <c r="B389" s="40" t="s">
        <v>359</v>
      </c>
      <c r="C389" s="80"/>
      <c r="D389" s="68"/>
      <c r="E389" s="43">
        <f>SUM(E386:E388)</f>
        <v>0</v>
      </c>
      <c r="F389" s="43">
        <f>SUM(F386:F388)</f>
        <v>0</v>
      </c>
      <c r="G389" s="43">
        <f>SUM(G386:G388)</f>
        <v>3</v>
      </c>
      <c r="H389" s="43">
        <f>SUM(H386:H388)</f>
        <v>3</v>
      </c>
      <c r="I389" s="44"/>
      <c r="J389" s="43">
        <f>SUM(J386:J388)</f>
        <v>3</v>
      </c>
      <c r="K389" s="45"/>
      <c r="L389" s="45">
        <f>SUM(L386:L388)</f>
        <v>0</v>
      </c>
      <c r="M389" s="70">
        <f>SUM(M386:M388)</f>
        <v>850</v>
      </c>
      <c r="N389" s="45">
        <f>SUM(N386:N388)</f>
        <v>0</v>
      </c>
      <c r="O389" s="70">
        <f>SUM(O386:O388)</f>
        <v>850</v>
      </c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  <c r="DL389" s="48"/>
      <c r="DM389" s="48"/>
      <c r="DN389" s="48"/>
      <c r="DO389" s="48"/>
      <c r="DP389" s="48"/>
      <c r="DQ389" s="48"/>
      <c r="DR389" s="48"/>
      <c r="DS389" s="48"/>
      <c r="DT389" s="48"/>
      <c r="DU389" s="48"/>
      <c r="DV389" s="48"/>
      <c r="DW389" s="48"/>
      <c r="DX389" s="48"/>
      <c r="DY389" s="48"/>
      <c r="DZ389" s="48"/>
      <c r="EA389" s="48"/>
      <c r="EB389" s="48"/>
      <c r="EC389" s="48"/>
      <c r="ED389" s="48"/>
      <c r="EE389" s="48"/>
      <c r="EF389" s="48"/>
      <c r="EG389" s="48"/>
      <c r="EH389" s="48"/>
      <c r="EI389" s="48"/>
      <c r="EJ389" s="48"/>
      <c r="EK389" s="48"/>
      <c r="EL389" s="48"/>
      <c r="EM389" s="48"/>
      <c r="EN389" s="48"/>
      <c r="EO389" s="48"/>
      <c r="EP389" s="48"/>
      <c r="EQ389" s="48"/>
      <c r="ER389" s="48"/>
      <c r="ES389" s="48"/>
      <c r="ET389" s="48"/>
      <c r="EU389" s="48"/>
      <c r="EV389" s="48"/>
      <c r="EW389" s="48"/>
      <c r="EX389" s="48"/>
      <c r="EY389" s="48"/>
      <c r="EZ389" s="48"/>
      <c r="FA389" s="48"/>
      <c r="FB389" s="48"/>
      <c r="FC389" s="48"/>
      <c r="FD389" s="48"/>
      <c r="FE389" s="48"/>
      <c r="FF389" s="48"/>
      <c r="FG389" s="48"/>
      <c r="FH389" s="48"/>
      <c r="FI389" s="48"/>
      <c r="FJ389" s="48"/>
      <c r="FK389" s="48"/>
      <c r="FL389" s="48"/>
      <c r="FM389" s="48"/>
      <c r="FN389" s="48"/>
      <c r="FO389" s="48"/>
      <c r="FP389" s="48"/>
      <c r="FQ389" s="48"/>
      <c r="FR389" s="48"/>
      <c r="FS389" s="48"/>
      <c r="FT389" s="48"/>
      <c r="FU389" s="48"/>
      <c r="FV389" s="48"/>
      <c r="FW389" s="48"/>
      <c r="FX389" s="48"/>
      <c r="FY389" s="48"/>
      <c r="FZ389" s="48"/>
      <c r="GA389" s="48"/>
      <c r="GB389" s="48"/>
      <c r="GC389" s="48"/>
      <c r="GD389" s="48"/>
      <c r="GE389" s="48"/>
      <c r="GF389" s="48"/>
      <c r="GG389" s="48"/>
      <c r="GH389" s="48"/>
      <c r="GI389" s="48"/>
      <c r="GJ389" s="48"/>
      <c r="GK389" s="48"/>
      <c r="GL389" s="48"/>
      <c r="GM389" s="48"/>
      <c r="GN389" s="48"/>
      <c r="GO389" s="48"/>
      <c r="GP389" s="48"/>
      <c r="GQ389" s="48"/>
      <c r="GR389" s="48"/>
      <c r="GS389" s="48"/>
      <c r="GT389" s="48"/>
      <c r="GU389" s="48"/>
      <c r="GV389" s="48"/>
      <c r="GW389" s="48"/>
      <c r="GX389" s="48"/>
      <c r="GY389" s="48"/>
      <c r="GZ389" s="48"/>
      <c r="HA389" s="48"/>
      <c r="HB389" s="48"/>
      <c r="HC389" s="48"/>
      <c r="HD389" s="48"/>
      <c r="HE389" s="48"/>
      <c r="HF389" s="48"/>
      <c r="HG389" s="48"/>
      <c r="HH389" s="48"/>
      <c r="HI389" s="48"/>
      <c r="HJ389" s="48"/>
      <c r="HK389" s="48"/>
      <c r="HL389" s="48"/>
      <c r="HM389" s="48"/>
      <c r="HN389" s="48"/>
      <c r="HO389" s="48"/>
      <c r="HP389" s="48"/>
      <c r="HQ389" s="48"/>
      <c r="HR389" s="48"/>
      <c r="HS389" s="48"/>
      <c r="HT389" s="48"/>
      <c r="HU389" s="48"/>
      <c r="HV389" s="48"/>
      <c r="HW389" s="48"/>
      <c r="HX389" s="48"/>
      <c r="HY389" s="48"/>
      <c r="HZ389" s="48"/>
      <c r="IA389" s="48"/>
      <c r="IB389" s="48"/>
      <c r="IC389" s="48"/>
      <c r="ID389" s="48"/>
      <c r="IE389" s="48"/>
      <c r="IF389" s="48"/>
    </row>
    <row r="390" spans="1:240" s="58" customFormat="1" ht="30.75" collapsed="1">
      <c r="A390" s="127" t="s">
        <v>431</v>
      </c>
      <c r="B390" s="60" t="s">
        <v>226</v>
      </c>
      <c r="C390" s="61" t="s">
        <v>101</v>
      </c>
      <c r="D390" s="60"/>
      <c r="E390" s="62">
        <v>203</v>
      </c>
      <c r="F390" s="62">
        <f>SUM(F391:F395)</f>
        <v>146</v>
      </c>
      <c r="G390" s="62">
        <v>263</v>
      </c>
      <c r="H390" s="62">
        <v>60</v>
      </c>
      <c r="I390" s="59"/>
      <c r="J390" s="62">
        <f>J393+J396</f>
        <v>54</v>
      </c>
      <c r="K390" s="63"/>
      <c r="L390" s="63">
        <f>L393+L396</f>
        <v>0</v>
      </c>
      <c r="M390" s="63">
        <f>M393+M396</f>
        <v>376.5</v>
      </c>
      <c r="N390" s="63">
        <f>N393+N396</f>
        <v>0</v>
      </c>
      <c r="O390" s="63">
        <f>O393+O396</f>
        <v>376.5</v>
      </c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  <c r="DK390" s="81"/>
      <c r="DL390" s="81"/>
      <c r="DM390" s="81"/>
      <c r="DN390" s="81"/>
      <c r="DO390" s="81"/>
      <c r="DP390" s="81"/>
      <c r="DQ390" s="81"/>
      <c r="DR390" s="81"/>
      <c r="DS390" s="81"/>
      <c r="DT390" s="81"/>
      <c r="DU390" s="81"/>
      <c r="DV390" s="81"/>
      <c r="DW390" s="81"/>
      <c r="DX390" s="81"/>
      <c r="DY390" s="81"/>
      <c r="DZ390" s="81"/>
      <c r="EA390" s="81"/>
      <c r="EB390" s="81"/>
      <c r="EC390" s="81"/>
      <c r="ED390" s="81"/>
      <c r="EE390" s="81"/>
      <c r="EF390" s="81"/>
      <c r="EG390" s="81"/>
      <c r="EH390" s="81"/>
      <c r="EI390" s="81"/>
      <c r="EJ390" s="81"/>
      <c r="EK390" s="81"/>
      <c r="EL390" s="81"/>
      <c r="EM390" s="81"/>
      <c r="EN390" s="81"/>
      <c r="EO390" s="81"/>
      <c r="EP390" s="81"/>
      <c r="EQ390" s="81"/>
      <c r="ER390" s="81"/>
      <c r="ES390" s="81"/>
      <c r="ET390" s="81"/>
      <c r="EU390" s="81"/>
      <c r="EV390" s="81"/>
      <c r="EW390" s="81"/>
      <c r="EX390" s="81"/>
      <c r="EY390" s="81"/>
      <c r="EZ390" s="81"/>
      <c r="FA390" s="81"/>
      <c r="FB390" s="81"/>
      <c r="FC390" s="81"/>
      <c r="FD390" s="81"/>
      <c r="FE390" s="81"/>
      <c r="FF390" s="81"/>
      <c r="FG390" s="81"/>
      <c r="FH390" s="81"/>
      <c r="FI390" s="81"/>
      <c r="FJ390" s="81"/>
      <c r="FK390" s="81"/>
      <c r="FL390" s="81"/>
      <c r="FM390" s="81"/>
      <c r="FN390" s="81"/>
      <c r="FO390" s="81"/>
      <c r="FP390" s="81"/>
      <c r="FQ390" s="81"/>
      <c r="FR390" s="81"/>
      <c r="FS390" s="81"/>
      <c r="FT390" s="81"/>
      <c r="FU390" s="81"/>
      <c r="FV390" s="81"/>
      <c r="FW390" s="81"/>
      <c r="FX390" s="81"/>
      <c r="FY390" s="81"/>
      <c r="FZ390" s="81"/>
      <c r="GA390" s="81"/>
      <c r="GB390" s="81"/>
      <c r="GC390" s="81"/>
      <c r="GD390" s="81"/>
      <c r="GE390" s="81"/>
      <c r="GF390" s="81"/>
      <c r="GG390" s="81"/>
      <c r="GH390" s="81"/>
      <c r="GI390" s="81"/>
      <c r="GJ390" s="81"/>
      <c r="GK390" s="81"/>
      <c r="GL390" s="81"/>
      <c r="GM390" s="81"/>
      <c r="GN390" s="81"/>
      <c r="GO390" s="81"/>
      <c r="GP390" s="81"/>
      <c r="GQ390" s="81"/>
      <c r="GR390" s="81"/>
      <c r="GS390" s="81"/>
      <c r="GT390" s="81"/>
      <c r="GU390" s="81"/>
      <c r="GV390" s="81"/>
      <c r="GW390" s="81"/>
      <c r="GX390" s="81"/>
      <c r="GY390" s="81"/>
      <c r="GZ390" s="81"/>
      <c r="HA390" s="81"/>
      <c r="HB390" s="81"/>
      <c r="HC390" s="81"/>
      <c r="HD390" s="81"/>
      <c r="HE390" s="81"/>
      <c r="HF390" s="81"/>
      <c r="HG390" s="81"/>
      <c r="HH390" s="81"/>
      <c r="HI390" s="81"/>
      <c r="HJ390" s="81"/>
      <c r="HK390" s="81"/>
      <c r="HL390" s="81"/>
      <c r="HM390" s="81"/>
      <c r="HN390" s="81"/>
      <c r="HO390" s="81"/>
      <c r="HP390" s="81"/>
      <c r="HQ390" s="81"/>
      <c r="HR390" s="81"/>
      <c r="HS390" s="81"/>
      <c r="HT390" s="81"/>
      <c r="HU390" s="81"/>
      <c r="HV390" s="81"/>
      <c r="HW390" s="81"/>
      <c r="HX390" s="81"/>
      <c r="HY390" s="81"/>
      <c r="HZ390" s="81"/>
      <c r="IA390" s="81"/>
      <c r="IB390" s="81"/>
      <c r="IC390" s="81"/>
      <c r="ID390" s="81"/>
      <c r="IE390" s="81"/>
      <c r="IF390" s="81"/>
    </row>
    <row r="391" spans="1:240" s="3" customFormat="1" ht="15" hidden="1" outlineLevel="1">
      <c r="A391" s="65"/>
      <c r="B391" s="66"/>
      <c r="C391" s="67"/>
      <c r="D391" s="42" t="s">
        <v>228</v>
      </c>
      <c r="E391" s="43">
        <v>1</v>
      </c>
      <c r="F391" s="43">
        <v>1</v>
      </c>
      <c r="G391" s="43">
        <v>2</v>
      </c>
      <c r="H391" s="43">
        <v>1</v>
      </c>
      <c r="I391" s="44" t="s">
        <v>191</v>
      </c>
      <c r="J391" s="43">
        <v>1</v>
      </c>
      <c r="K391" s="70">
        <v>42</v>
      </c>
      <c r="L391" s="45">
        <v>0</v>
      </c>
      <c r="M391" s="70">
        <v>42</v>
      </c>
      <c r="N391" s="45"/>
      <c r="O391" s="70">
        <v>42</v>
      </c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  <c r="DH391" s="48"/>
      <c r="DI391" s="48"/>
      <c r="DJ391" s="48"/>
      <c r="DK391" s="48"/>
      <c r="DL391" s="48"/>
      <c r="DM391" s="48"/>
      <c r="DN391" s="48"/>
      <c r="DO391" s="48"/>
      <c r="DP391" s="48"/>
      <c r="DQ391" s="48"/>
      <c r="DR391" s="48"/>
      <c r="DS391" s="48"/>
      <c r="DT391" s="48"/>
      <c r="DU391" s="48"/>
      <c r="DV391" s="48"/>
      <c r="DW391" s="48"/>
      <c r="DX391" s="48"/>
      <c r="DY391" s="48"/>
      <c r="DZ391" s="48"/>
      <c r="EA391" s="48"/>
      <c r="EB391" s="48"/>
      <c r="EC391" s="48"/>
      <c r="ED391" s="48"/>
      <c r="EE391" s="48"/>
      <c r="EF391" s="48"/>
      <c r="EG391" s="48"/>
      <c r="EH391" s="48"/>
      <c r="EI391" s="48"/>
      <c r="EJ391" s="48"/>
      <c r="EK391" s="48"/>
      <c r="EL391" s="48"/>
      <c r="EM391" s="48"/>
      <c r="EN391" s="48"/>
      <c r="EO391" s="48"/>
      <c r="EP391" s="48"/>
      <c r="EQ391" s="48"/>
      <c r="ER391" s="48"/>
      <c r="ES391" s="48"/>
      <c r="ET391" s="48"/>
      <c r="EU391" s="48"/>
      <c r="EV391" s="48"/>
      <c r="EW391" s="48"/>
      <c r="EX391" s="48"/>
      <c r="EY391" s="48"/>
      <c r="EZ391" s="48"/>
      <c r="FA391" s="48"/>
      <c r="FB391" s="48"/>
      <c r="FC391" s="48"/>
      <c r="FD391" s="48"/>
      <c r="FE391" s="48"/>
      <c r="FF391" s="48"/>
      <c r="FG391" s="48"/>
      <c r="FH391" s="48"/>
      <c r="FI391" s="48"/>
      <c r="FJ391" s="48"/>
      <c r="FK391" s="48"/>
      <c r="FL391" s="48"/>
      <c r="FM391" s="48"/>
      <c r="FN391" s="48"/>
      <c r="FO391" s="48"/>
      <c r="FP391" s="48"/>
      <c r="FQ391" s="48"/>
      <c r="FR391" s="48"/>
      <c r="FS391" s="48"/>
      <c r="FT391" s="48"/>
      <c r="FU391" s="48"/>
      <c r="FV391" s="48"/>
      <c r="FW391" s="48"/>
      <c r="FX391" s="48"/>
      <c r="FY391" s="48"/>
      <c r="FZ391" s="48"/>
      <c r="GA391" s="48"/>
      <c r="GB391" s="48"/>
      <c r="GC391" s="48"/>
      <c r="GD391" s="48"/>
      <c r="GE391" s="48"/>
      <c r="GF391" s="48"/>
      <c r="GG391" s="48"/>
      <c r="GH391" s="48"/>
      <c r="GI391" s="48"/>
      <c r="GJ391" s="48"/>
      <c r="GK391" s="48"/>
      <c r="GL391" s="48"/>
      <c r="GM391" s="48"/>
      <c r="GN391" s="48"/>
      <c r="GO391" s="48"/>
      <c r="GP391" s="48"/>
      <c r="GQ391" s="48"/>
      <c r="GR391" s="48"/>
      <c r="GS391" s="48"/>
      <c r="GT391" s="48"/>
      <c r="GU391" s="48"/>
      <c r="GV391" s="48"/>
      <c r="GW391" s="48"/>
      <c r="GX391" s="48"/>
      <c r="GY391" s="48"/>
      <c r="GZ391" s="48"/>
      <c r="HA391" s="48"/>
      <c r="HB391" s="48"/>
      <c r="HC391" s="48"/>
      <c r="HD391" s="48"/>
      <c r="HE391" s="48"/>
      <c r="HF391" s="48"/>
      <c r="HG391" s="48"/>
      <c r="HH391" s="48"/>
      <c r="HI391" s="48"/>
      <c r="HJ391" s="48"/>
      <c r="HK391" s="48"/>
      <c r="HL391" s="48"/>
      <c r="HM391" s="48"/>
      <c r="HN391" s="48"/>
      <c r="HO391" s="48"/>
      <c r="HP391" s="48"/>
      <c r="HQ391" s="48"/>
      <c r="HR391" s="48"/>
      <c r="HS391" s="48"/>
      <c r="HT391" s="48"/>
      <c r="HU391" s="48"/>
      <c r="HV391" s="48"/>
      <c r="HW391" s="48"/>
      <c r="HX391" s="48"/>
      <c r="HY391" s="48"/>
      <c r="HZ391" s="48"/>
      <c r="IA391" s="48"/>
      <c r="IB391" s="48"/>
      <c r="IC391" s="48"/>
      <c r="ID391" s="48"/>
      <c r="IE391" s="48"/>
      <c r="IF391" s="48"/>
    </row>
    <row r="392" spans="1:240" s="3" customFormat="1" ht="45" hidden="1" outlineLevel="1">
      <c r="A392" s="65"/>
      <c r="B392" s="66"/>
      <c r="C392" s="67"/>
      <c r="D392" s="42" t="s">
        <v>229</v>
      </c>
      <c r="E392" s="43">
        <v>13</v>
      </c>
      <c r="F392" s="43">
        <v>6</v>
      </c>
      <c r="G392" s="43">
        <v>22</v>
      </c>
      <c r="H392" s="43">
        <v>9</v>
      </c>
      <c r="I392" s="69" t="s">
        <v>230</v>
      </c>
      <c r="J392" s="43">
        <v>3</v>
      </c>
      <c r="K392" s="70">
        <v>20.5</v>
      </c>
      <c r="L392" s="45">
        <v>0</v>
      </c>
      <c r="M392" s="70">
        <f>61.6-0.1</f>
        <v>61.5</v>
      </c>
      <c r="N392" s="45"/>
      <c r="O392" s="70">
        <v>61.5</v>
      </c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8"/>
      <c r="DH392" s="48"/>
      <c r="DI392" s="48"/>
      <c r="DJ392" s="48"/>
      <c r="DK392" s="48"/>
      <c r="DL392" s="48"/>
      <c r="DM392" s="48"/>
      <c r="DN392" s="48"/>
      <c r="DO392" s="48"/>
      <c r="DP392" s="48"/>
      <c r="DQ392" s="48"/>
      <c r="DR392" s="48"/>
      <c r="DS392" s="48"/>
      <c r="DT392" s="48"/>
      <c r="DU392" s="48"/>
      <c r="DV392" s="48"/>
      <c r="DW392" s="48"/>
      <c r="DX392" s="48"/>
      <c r="DY392" s="48"/>
      <c r="DZ392" s="48"/>
      <c r="EA392" s="48"/>
      <c r="EB392" s="48"/>
      <c r="EC392" s="48"/>
      <c r="ED392" s="48"/>
      <c r="EE392" s="48"/>
      <c r="EF392" s="48"/>
      <c r="EG392" s="48"/>
      <c r="EH392" s="48"/>
      <c r="EI392" s="48"/>
      <c r="EJ392" s="48"/>
      <c r="EK392" s="48"/>
      <c r="EL392" s="48"/>
      <c r="EM392" s="48"/>
      <c r="EN392" s="48"/>
      <c r="EO392" s="48"/>
      <c r="EP392" s="48"/>
      <c r="EQ392" s="48"/>
      <c r="ER392" s="48"/>
      <c r="ES392" s="48"/>
      <c r="ET392" s="48"/>
      <c r="EU392" s="48"/>
      <c r="EV392" s="48"/>
      <c r="EW392" s="48"/>
      <c r="EX392" s="48"/>
      <c r="EY392" s="48"/>
      <c r="EZ392" s="48"/>
      <c r="FA392" s="48"/>
      <c r="FB392" s="48"/>
      <c r="FC392" s="48"/>
      <c r="FD392" s="48"/>
      <c r="FE392" s="48"/>
      <c r="FF392" s="48"/>
      <c r="FG392" s="48"/>
      <c r="FH392" s="48"/>
      <c r="FI392" s="48"/>
      <c r="FJ392" s="48"/>
      <c r="FK392" s="48"/>
      <c r="FL392" s="48"/>
      <c r="FM392" s="48"/>
      <c r="FN392" s="48"/>
      <c r="FO392" s="48"/>
      <c r="FP392" s="48"/>
      <c r="FQ392" s="48"/>
      <c r="FR392" s="48"/>
      <c r="FS392" s="48"/>
      <c r="FT392" s="48"/>
      <c r="FU392" s="48"/>
      <c r="FV392" s="48"/>
      <c r="FW392" s="48"/>
      <c r="FX392" s="48"/>
      <c r="FY392" s="48"/>
      <c r="FZ392" s="48"/>
      <c r="GA392" s="48"/>
      <c r="GB392" s="48"/>
      <c r="GC392" s="48"/>
      <c r="GD392" s="48"/>
      <c r="GE392" s="48"/>
      <c r="GF392" s="48"/>
      <c r="GG392" s="48"/>
      <c r="GH392" s="48"/>
      <c r="GI392" s="48"/>
      <c r="GJ392" s="48"/>
      <c r="GK392" s="48"/>
      <c r="GL392" s="48"/>
      <c r="GM392" s="48"/>
      <c r="GN392" s="48"/>
      <c r="GO392" s="48"/>
      <c r="GP392" s="48"/>
      <c r="GQ392" s="48"/>
      <c r="GR392" s="48"/>
      <c r="GS392" s="48"/>
      <c r="GT392" s="48"/>
      <c r="GU392" s="48"/>
      <c r="GV392" s="48"/>
      <c r="GW392" s="48"/>
      <c r="GX392" s="48"/>
      <c r="GY392" s="48"/>
      <c r="GZ392" s="48"/>
      <c r="HA392" s="48"/>
      <c r="HB392" s="48"/>
      <c r="HC392" s="48"/>
      <c r="HD392" s="48"/>
      <c r="HE392" s="48"/>
      <c r="HF392" s="48"/>
      <c r="HG392" s="48"/>
      <c r="HH392" s="48"/>
      <c r="HI392" s="48"/>
      <c r="HJ392" s="48"/>
      <c r="HK392" s="48"/>
      <c r="HL392" s="48"/>
      <c r="HM392" s="48"/>
      <c r="HN392" s="48"/>
      <c r="HO392" s="48"/>
      <c r="HP392" s="48"/>
      <c r="HQ392" s="48"/>
      <c r="HR392" s="48"/>
      <c r="HS392" s="48"/>
      <c r="HT392" s="48"/>
      <c r="HU392" s="48"/>
      <c r="HV392" s="48"/>
      <c r="HW392" s="48"/>
      <c r="HX392" s="48"/>
      <c r="HY392" s="48"/>
      <c r="HZ392" s="48"/>
      <c r="IA392" s="48"/>
      <c r="IB392" s="48"/>
      <c r="IC392" s="48"/>
      <c r="ID392" s="48"/>
      <c r="IE392" s="48"/>
      <c r="IF392" s="48"/>
    </row>
    <row r="393" spans="1:240" s="3" customFormat="1" ht="15" hidden="1" outlineLevel="1">
      <c r="A393" s="65"/>
      <c r="B393" s="40"/>
      <c r="C393" s="67"/>
      <c r="D393" s="42"/>
      <c r="E393" s="43">
        <f>SUM(E391:E392)</f>
        <v>14</v>
      </c>
      <c r="F393" s="43">
        <f>SUM(F391:F392)</f>
        <v>7</v>
      </c>
      <c r="G393" s="43">
        <f>SUM(G391:G392)</f>
        <v>24</v>
      </c>
      <c r="H393" s="43">
        <f>SUM(H391:H392)</f>
        <v>10</v>
      </c>
      <c r="I393" s="44"/>
      <c r="J393" s="43">
        <f aca="true" t="shared" si="5" ref="J393:O393">SUM(J391:J392)</f>
        <v>4</v>
      </c>
      <c r="K393" s="45">
        <f t="shared" si="5"/>
        <v>62.5</v>
      </c>
      <c r="L393" s="45">
        <f t="shared" si="5"/>
        <v>0</v>
      </c>
      <c r="M393" s="45">
        <f t="shared" si="5"/>
        <v>103.5</v>
      </c>
      <c r="N393" s="45">
        <f t="shared" si="5"/>
        <v>0</v>
      </c>
      <c r="O393" s="45">
        <f t="shared" si="5"/>
        <v>103.5</v>
      </c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8"/>
      <c r="DH393" s="48"/>
      <c r="DI393" s="48"/>
      <c r="DJ393" s="48"/>
      <c r="DK393" s="48"/>
      <c r="DL393" s="48"/>
      <c r="DM393" s="48"/>
      <c r="DN393" s="48"/>
      <c r="DO393" s="48"/>
      <c r="DP393" s="48"/>
      <c r="DQ393" s="48"/>
      <c r="DR393" s="48"/>
      <c r="DS393" s="48"/>
      <c r="DT393" s="48"/>
      <c r="DU393" s="48"/>
      <c r="DV393" s="48"/>
      <c r="DW393" s="48"/>
      <c r="DX393" s="48"/>
      <c r="DY393" s="48"/>
      <c r="DZ393" s="48"/>
      <c r="EA393" s="48"/>
      <c r="EB393" s="48"/>
      <c r="EC393" s="48"/>
      <c r="ED393" s="48"/>
      <c r="EE393" s="48"/>
      <c r="EF393" s="48"/>
      <c r="EG393" s="48"/>
      <c r="EH393" s="48"/>
      <c r="EI393" s="48"/>
      <c r="EJ393" s="48"/>
      <c r="EK393" s="48"/>
      <c r="EL393" s="48"/>
      <c r="EM393" s="48"/>
      <c r="EN393" s="48"/>
      <c r="EO393" s="48"/>
      <c r="EP393" s="48"/>
      <c r="EQ393" s="48"/>
      <c r="ER393" s="48"/>
      <c r="ES393" s="48"/>
      <c r="ET393" s="48"/>
      <c r="EU393" s="48"/>
      <c r="EV393" s="48"/>
      <c r="EW393" s="48"/>
      <c r="EX393" s="48"/>
      <c r="EY393" s="48"/>
      <c r="EZ393" s="48"/>
      <c r="FA393" s="48"/>
      <c r="FB393" s="48"/>
      <c r="FC393" s="48"/>
      <c r="FD393" s="48"/>
      <c r="FE393" s="48"/>
      <c r="FF393" s="48"/>
      <c r="FG393" s="48"/>
      <c r="FH393" s="48"/>
      <c r="FI393" s="48"/>
      <c r="FJ393" s="48"/>
      <c r="FK393" s="48"/>
      <c r="FL393" s="48"/>
      <c r="FM393" s="48"/>
      <c r="FN393" s="48"/>
      <c r="FO393" s="48"/>
      <c r="FP393" s="48"/>
      <c r="FQ393" s="48"/>
      <c r="FR393" s="48"/>
      <c r="FS393" s="48"/>
      <c r="FT393" s="48"/>
      <c r="FU393" s="48"/>
      <c r="FV393" s="48"/>
      <c r="FW393" s="48"/>
      <c r="FX393" s="48"/>
      <c r="FY393" s="48"/>
      <c r="FZ393" s="48"/>
      <c r="GA393" s="48"/>
      <c r="GB393" s="48"/>
      <c r="GC393" s="48"/>
      <c r="GD393" s="48"/>
      <c r="GE393" s="48"/>
      <c r="GF393" s="48"/>
      <c r="GG393" s="48"/>
      <c r="GH393" s="48"/>
      <c r="GI393" s="48"/>
      <c r="GJ393" s="48"/>
      <c r="GK393" s="48"/>
      <c r="GL393" s="48"/>
      <c r="GM393" s="48"/>
      <c r="GN393" s="48"/>
      <c r="GO393" s="48"/>
      <c r="GP393" s="48"/>
      <c r="GQ393" s="48"/>
      <c r="GR393" s="48"/>
      <c r="GS393" s="48"/>
      <c r="GT393" s="48"/>
      <c r="GU393" s="48"/>
      <c r="GV393" s="48"/>
      <c r="GW393" s="48"/>
      <c r="GX393" s="48"/>
      <c r="GY393" s="48"/>
      <c r="GZ393" s="48"/>
      <c r="HA393" s="48"/>
      <c r="HB393" s="48"/>
      <c r="HC393" s="48"/>
      <c r="HD393" s="48"/>
      <c r="HE393" s="48"/>
      <c r="HF393" s="48"/>
      <c r="HG393" s="48"/>
      <c r="HH393" s="48"/>
      <c r="HI393" s="48"/>
      <c r="HJ393" s="48"/>
      <c r="HK393" s="48"/>
      <c r="HL393" s="48"/>
      <c r="HM393" s="48"/>
      <c r="HN393" s="48"/>
      <c r="HO393" s="48"/>
      <c r="HP393" s="48"/>
      <c r="HQ393" s="48"/>
      <c r="HR393" s="48"/>
      <c r="HS393" s="48"/>
      <c r="HT393" s="48"/>
      <c r="HU393" s="48"/>
      <c r="HV393" s="48"/>
      <c r="HW393" s="48"/>
      <c r="HX393" s="48"/>
      <c r="HY393" s="48"/>
      <c r="HZ393" s="48"/>
      <c r="IA393" s="48"/>
      <c r="IB393" s="48"/>
      <c r="IC393" s="48"/>
      <c r="ID393" s="48"/>
      <c r="IE393" s="48"/>
      <c r="IF393" s="48"/>
    </row>
    <row r="394" spans="1:240" s="3" customFormat="1" ht="30" hidden="1" outlineLevel="1">
      <c r="A394" s="65"/>
      <c r="B394" s="66"/>
      <c r="C394" s="67"/>
      <c r="D394" s="42" t="s">
        <v>231</v>
      </c>
      <c r="E394" s="43">
        <v>188</v>
      </c>
      <c r="F394" s="43">
        <v>131</v>
      </c>
      <c r="G394" s="43">
        <v>237</v>
      </c>
      <c r="H394" s="43">
        <v>49</v>
      </c>
      <c r="I394" s="69" t="s">
        <v>232</v>
      </c>
      <c r="J394" s="43">
        <v>50</v>
      </c>
      <c r="K394" s="70">
        <v>5</v>
      </c>
      <c r="L394" s="45">
        <v>0</v>
      </c>
      <c r="M394" s="70">
        <v>250</v>
      </c>
      <c r="N394" s="45"/>
      <c r="O394" s="70">
        <v>250</v>
      </c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8"/>
      <c r="DH394" s="48"/>
      <c r="DI394" s="48"/>
      <c r="DJ394" s="48"/>
      <c r="DK394" s="48"/>
      <c r="DL394" s="48"/>
      <c r="DM394" s="48"/>
      <c r="DN394" s="48"/>
      <c r="DO394" s="48"/>
      <c r="DP394" s="48"/>
      <c r="DQ394" s="48"/>
      <c r="DR394" s="48"/>
      <c r="DS394" s="48"/>
      <c r="DT394" s="48"/>
      <c r="DU394" s="48"/>
      <c r="DV394" s="48"/>
      <c r="DW394" s="48"/>
      <c r="DX394" s="48"/>
      <c r="DY394" s="48"/>
      <c r="DZ394" s="48"/>
      <c r="EA394" s="48"/>
      <c r="EB394" s="48"/>
      <c r="EC394" s="48"/>
      <c r="ED394" s="48"/>
      <c r="EE394" s="48"/>
      <c r="EF394" s="48"/>
      <c r="EG394" s="48"/>
      <c r="EH394" s="48"/>
      <c r="EI394" s="48"/>
      <c r="EJ394" s="48"/>
      <c r="EK394" s="48"/>
      <c r="EL394" s="48"/>
      <c r="EM394" s="48"/>
      <c r="EN394" s="48"/>
      <c r="EO394" s="48"/>
      <c r="EP394" s="48"/>
      <c r="EQ394" s="48"/>
      <c r="ER394" s="48"/>
      <c r="ES394" s="48"/>
      <c r="ET394" s="48"/>
      <c r="EU394" s="48"/>
      <c r="EV394" s="48"/>
      <c r="EW394" s="48"/>
      <c r="EX394" s="48"/>
      <c r="EY394" s="48"/>
      <c r="EZ394" s="48"/>
      <c r="FA394" s="48"/>
      <c r="FB394" s="48"/>
      <c r="FC394" s="48"/>
      <c r="FD394" s="48"/>
      <c r="FE394" s="48"/>
      <c r="FF394" s="48"/>
      <c r="FG394" s="48"/>
      <c r="FH394" s="48"/>
      <c r="FI394" s="48"/>
      <c r="FJ394" s="48"/>
      <c r="FK394" s="48"/>
      <c r="FL394" s="48"/>
      <c r="FM394" s="48"/>
      <c r="FN394" s="48"/>
      <c r="FO394" s="48"/>
      <c r="FP394" s="48"/>
      <c r="FQ394" s="48"/>
      <c r="FR394" s="48"/>
      <c r="FS394" s="48"/>
      <c r="FT394" s="48"/>
      <c r="FU394" s="48"/>
      <c r="FV394" s="48"/>
      <c r="FW394" s="48"/>
      <c r="FX394" s="48"/>
      <c r="FY394" s="48"/>
      <c r="FZ394" s="48"/>
      <c r="GA394" s="48"/>
      <c r="GB394" s="48"/>
      <c r="GC394" s="48"/>
      <c r="GD394" s="48"/>
      <c r="GE394" s="48"/>
      <c r="GF394" s="48"/>
      <c r="GG394" s="48"/>
      <c r="GH394" s="48"/>
      <c r="GI394" s="48"/>
      <c r="GJ394" s="48"/>
      <c r="GK394" s="48"/>
      <c r="GL394" s="48"/>
      <c r="GM394" s="48"/>
      <c r="GN394" s="48"/>
      <c r="GO394" s="48"/>
      <c r="GP394" s="48"/>
      <c r="GQ394" s="48"/>
      <c r="GR394" s="48"/>
      <c r="GS394" s="48"/>
      <c r="GT394" s="48"/>
      <c r="GU394" s="48"/>
      <c r="GV394" s="48"/>
      <c r="GW394" s="48"/>
      <c r="GX394" s="48"/>
      <c r="GY394" s="48"/>
      <c r="GZ394" s="48"/>
      <c r="HA394" s="48"/>
      <c r="HB394" s="48"/>
      <c r="HC394" s="48"/>
      <c r="HD394" s="48"/>
      <c r="HE394" s="48"/>
      <c r="HF394" s="48"/>
      <c r="HG394" s="48"/>
      <c r="HH394" s="48"/>
      <c r="HI394" s="48"/>
      <c r="HJ394" s="48"/>
      <c r="HK394" s="48"/>
      <c r="HL394" s="48"/>
      <c r="HM394" s="48"/>
      <c r="HN394" s="48"/>
      <c r="HO394" s="48"/>
      <c r="HP394" s="48"/>
      <c r="HQ394" s="48"/>
      <c r="HR394" s="48"/>
      <c r="HS394" s="48"/>
      <c r="HT394" s="48"/>
      <c r="HU394" s="48"/>
      <c r="HV394" s="48"/>
      <c r="HW394" s="48"/>
      <c r="HX394" s="48"/>
      <c r="HY394" s="48"/>
      <c r="HZ394" s="48"/>
      <c r="IA394" s="48"/>
      <c r="IB394" s="48"/>
      <c r="IC394" s="48"/>
      <c r="ID394" s="48"/>
      <c r="IE394" s="48"/>
      <c r="IF394" s="48"/>
    </row>
    <row r="395" spans="1:240" s="3" customFormat="1" ht="30" hidden="1" outlineLevel="1">
      <c r="A395" s="65"/>
      <c r="B395" s="66"/>
      <c r="C395" s="67"/>
      <c r="D395" s="42" t="s">
        <v>227</v>
      </c>
      <c r="E395" s="43">
        <v>1</v>
      </c>
      <c r="F395" s="43">
        <v>1</v>
      </c>
      <c r="G395" s="43">
        <v>2</v>
      </c>
      <c r="H395" s="43">
        <v>1</v>
      </c>
      <c r="I395" s="69" t="s">
        <v>191</v>
      </c>
      <c r="J395" s="43">
        <v>1</v>
      </c>
      <c r="K395" s="70">
        <v>23</v>
      </c>
      <c r="L395" s="45">
        <f>-M4897</f>
        <v>0</v>
      </c>
      <c r="M395" s="70">
        <v>23</v>
      </c>
      <c r="N395" s="45"/>
      <c r="O395" s="70">
        <v>23</v>
      </c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/>
      <c r="DH395" s="48"/>
      <c r="DI395" s="48"/>
      <c r="DJ395" s="48"/>
      <c r="DK395" s="48"/>
      <c r="DL395" s="48"/>
      <c r="DM395" s="48"/>
      <c r="DN395" s="48"/>
      <c r="DO395" s="48"/>
      <c r="DP395" s="48"/>
      <c r="DQ395" s="48"/>
      <c r="DR395" s="48"/>
      <c r="DS395" s="48"/>
      <c r="DT395" s="48"/>
      <c r="DU395" s="48"/>
      <c r="DV395" s="48"/>
      <c r="DW395" s="48"/>
      <c r="DX395" s="48"/>
      <c r="DY395" s="48"/>
      <c r="DZ395" s="48"/>
      <c r="EA395" s="48"/>
      <c r="EB395" s="48"/>
      <c r="EC395" s="48"/>
      <c r="ED395" s="48"/>
      <c r="EE395" s="48"/>
      <c r="EF395" s="48"/>
      <c r="EG395" s="48"/>
      <c r="EH395" s="48"/>
      <c r="EI395" s="48"/>
      <c r="EJ395" s="48"/>
      <c r="EK395" s="48"/>
      <c r="EL395" s="48"/>
      <c r="EM395" s="48"/>
      <c r="EN395" s="48"/>
      <c r="EO395" s="48"/>
      <c r="EP395" s="48"/>
      <c r="EQ395" s="48"/>
      <c r="ER395" s="48"/>
      <c r="ES395" s="48"/>
      <c r="ET395" s="48"/>
      <c r="EU395" s="48"/>
      <c r="EV395" s="48"/>
      <c r="EW395" s="48"/>
      <c r="EX395" s="48"/>
      <c r="EY395" s="48"/>
      <c r="EZ395" s="48"/>
      <c r="FA395" s="48"/>
      <c r="FB395" s="48"/>
      <c r="FC395" s="48"/>
      <c r="FD395" s="48"/>
      <c r="FE395" s="48"/>
      <c r="FF395" s="48"/>
      <c r="FG395" s="48"/>
      <c r="FH395" s="48"/>
      <c r="FI395" s="48"/>
      <c r="FJ395" s="48"/>
      <c r="FK395" s="48"/>
      <c r="FL395" s="48"/>
      <c r="FM395" s="48"/>
      <c r="FN395" s="48"/>
      <c r="FO395" s="48"/>
      <c r="FP395" s="48"/>
      <c r="FQ395" s="48"/>
      <c r="FR395" s="48"/>
      <c r="FS395" s="48"/>
      <c r="FT395" s="48"/>
      <c r="FU395" s="48"/>
      <c r="FV395" s="48"/>
      <c r="FW395" s="48"/>
      <c r="FX395" s="48"/>
      <c r="FY395" s="48"/>
      <c r="FZ395" s="48"/>
      <c r="GA395" s="48"/>
      <c r="GB395" s="48"/>
      <c r="GC395" s="48"/>
      <c r="GD395" s="48"/>
      <c r="GE395" s="48"/>
      <c r="GF395" s="48"/>
      <c r="GG395" s="48"/>
      <c r="GH395" s="48"/>
      <c r="GI395" s="48"/>
      <c r="GJ395" s="48"/>
      <c r="GK395" s="48"/>
      <c r="GL395" s="48"/>
      <c r="GM395" s="48"/>
      <c r="GN395" s="48"/>
      <c r="GO395" s="48"/>
      <c r="GP395" s="48"/>
      <c r="GQ395" s="48"/>
      <c r="GR395" s="48"/>
      <c r="GS395" s="48"/>
      <c r="GT395" s="48"/>
      <c r="GU395" s="48"/>
      <c r="GV395" s="48"/>
      <c r="GW395" s="48"/>
      <c r="GX395" s="48"/>
      <c r="GY395" s="48"/>
      <c r="GZ395" s="48"/>
      <c r="HA395" s="48"/>
      <c r="HB395" s="48"/>
      <c r="HC395" s="48"/>
      <c r="HD395" s="48"/>
      <c r="HE395" s="48"/>
      <c r="HF395" s="48"/>
      <c r="HG395" s="48"/>
      <c r="HH395" s="48"/>
      <c r="HI395" s="48"/>
      <c r="HJ395" s="48"/>
      <c r="HK395" s="48"/>
      <c r="HL395" s="48"/>
      <c r="HM395" s="48"/>
      <c r="HN395" s="48"/>
      <c r="HO395" s="48"/>
      <c r="HP395" s="48"/>
      <c r="HQ395" s="48"/>
      <c r="HR395" s="48"/>
      <c r="HS395" s="48"/>
      <c r="HT395" s="48"/>
      <c r="HU395" s="48"/>
      <c r="HV395" s="48"/>
      <c r="HW395" s="48"/>
      <c r="HX395" s="48"/>
      <c r="HY395" s="48"/>
      <c r="HZ395" s="48"/>
      <c r="IA395" s="48"/>
      <c r="IB395" s="48"/>
      <c r="IC395" s="48"/>
      <c r="ID395" s="48"/>
      <c r="IE395" s="48"/>
      <c r="IF395" s="48"/>
    </row>
    <row r="396" spans="1:240" s="3" customFormat="1" ht="15" hidden="1" outlineLevel="1">
      <c r="A396" s="65"/>
      <c r="B396" s="40" t="s">
        <v>359</v>
      </c>
      <c r="C396" s="67"/>
      <c r="D396" s="42"/>
      <c r="E396" s="43">
        <v>203</v>
      </c>
      <c r="F396" s="43">
        <f>SUM(F391:F395)</f>
        <v>146</v>
      </c>
      <c r="G396" s="43">
        <v>263</v>
      </c>
      <c r="H396" s="43">
        <v>60</v>
      </c>
      <c r="I396" s="44"/>
      <c r="J396" s="43">
        <f>J394</f>
        <v>50</v>
      </c>
      <c r="K396" s="45">
        <f>K394</f>
        <v>5</v>
      </c>
      <c r="L396" s="45">
        <f>L394</f>
        <v>0</v>
      </c>
      <c r="M396" s="70">
        <f>SUM(M394:M395)</f>
        <v>273</v>
      </c>
      <c r="N396" s="45">
        <f>N394</f>
        <v>0</v>
      </c>
      <c r="O396" s="70">
        <f>SUM(O394:O395)</f>
        <v>273</v>
      </c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  <c r="DL396" s="48"/>
      <c r="DM396" s="48"/>
      <c r="DN396" s="48"/>
      <c r="DO396" s="48"/>
      <c r="DP396" s="48"/>
      <c r="DQ396" s="48"/>
      <c r="DR396" s="48"/>
      <c r="DS396" s="48"/>
      <c r="DT396" s="48"/>
      <c r="DU396" s="48"/>
      <c r="DV396" s="48"/>
      <c r="DW396" s="48"/>
      <c r="DX396" s="48"/>
      <c r="DY396" s="48"/>
      <c r="DZ396" s="48"/>
      <c r="EA396" s="48"/>
      <c r="EB396" s="48"/>
      <c r="EC396" s="48"/>
      <c r="ED396" s="48"/>
      <c r="EE396" s="48"/>
      <c r="EF396" s="48"/>
      <c r="EG396" s="48"/>
      <c r="EH396" s="48"/>
      <c r="EI396" s="48"/>
      <c r="EJ396" s="48"/>
      <c r="EK396" s="48"/>
      <c r="EL396" s="48"/>
      <c r="EM396" s="48"/>
      <c r="EN396" s="48"/>
      <c r="EO396" s="48"/>
      <c r="EP396" s="48"/>
      <c r="EQ396" s="48"/>
      <c r="ER396" s="48"/>
      <c r="ES396" s="48"/>
      <c r="ET396" s="48"/>
      <c r="EU396" s="48"/>
      <c r="EV396" s="48"/>
      <c r="EW396" s="48"/>
      <c r="EX396" s="48"/>
      <c r="EY396" s="48"/>
      <c r="EZ396" s="48"/>
      <c r="FA396" s="48"/>
      <c r="FB396" s="48"/>
      <c r="FC396" s="48"/>
      <c r="FD396" s="48"/>
      <c r="FE396" s="48"/>
      <c r="FF396" s="48"/>
      <c r="FG396" s="48"/>
      <c r="FH396" s="48"/>
      <c r="FI396" s="48"/>
      <c r="FJ396" s="48"/>
      <c r="FK396" s="48"/>
      <c r="FL396" s="48"/>
      <c r="FM396" s="48"/>
      <c r="FN396" s="48"/>
      <c r="FO396" s="48"/>
      <c r="FP396" s="48"/>
      <c r="FQ396" s="48"/>
      <c r="FR396" s="48"/>
      <c r="FS396" s="48"/>
      <c r="FT396" s="48"/>
      <c r="FU396" s="48"/>
      <c r="FV396" s="48"/>
      <c r="FW396" s="48"/>
      <c r="FX396" s="48"/>
      <c r="FY396" s="48"/>
      <c r="FZ396" s="48"/>
      <c r="GA396" s="48"/>
      <c r="GB396" s="48"/>
      <c r="GC396" s="48"/>
      <c r="GD396" s="48"/>
      <c r="GE396" s="48"/>
      <c r="GF396" s="48"/>
      <c r="GG396" s="48"/>
      <c r="GH396" s="48"/>
      <c r="GI396" s="48"/>
      <c r="GJ396" s="48"/>
      <c r="GK396" s="48"/>
      <c r="GL396" s="48"/>
      <c r="GM396" s="48"/>
      <c r="GN396" s="48"/>
      <c r="GO396" s="48"/>
      <c r="GP396" s="48"/>
      <c r="GQ396" s="48"/>
      <c r="GR396" s="48"/>
      <c r="GS396" s="48"/>
      <c r="GT396" s="48"/>
      <c r="GU396" s="48"/>
      <c r="GV396" s="48"/>
      <c r="GW396" s="48"/>
      <c r="GX396" s="48"/>
      <c r="GY396" s="48"/>
      <c r="GZ396" s="48"/>
      <c r="HA396" s="48"/>
      <c r="HB396" s="48"/>
      <c r="HC396" s="48"/>
      <c r="HD396" s="48"/>
      <c r="HE396" s="48"/>
      <c r="HF396" s="48"/>
      <c r="HG396" s="48"/>
      <c r="HH396" s="48"/>
      <c r="HI396" s="48"/>
      <c r="HJ396" s="48"/>
      <c r="HK396" s="48"/>
      <c r="HL396" s="48"/>
      <c r="HM396" s="48"/>
      <c r="HN396" s="48"/>
      <c r="HO396" s="48"/>
      <c r="HP396" s="48"/>
      <c r="HQ396" s="48"/>
      <c r="HR396" s="48"/>
      <c r="HS396" s="48"/>
      <c r="HT396" s="48"/>
      <c r="HU396" s="48"/>
      <c r="HV396" s="48"/>
      <c r="HW396" s="48"/>
      <c r="HX396" s="48"/>
      <c r="HY396" s="48"/>
      <c r="HZ396" s="48"/>
      <c r="IA396" s="48"/>
      <c r="IB396" s="48"/>
      <c r="IC396" s="48"/>
      <c r="ID396" s="48"/>
      <c r="IE396" s="48"/>
      <c r="IF396" s="48"/>
    </row>
    <row r="397" spans="1:15" ht="30.75" collapsed="1">
      <c r="A397" s="130" t="s">
        <v>44</v>
      </c>
      <c r="B397" s="83" t="s">
        <v>23</v>
      </c>
      <c r="C397" s="16" t="s">
        <v>18</v>
      </c>
      <c r="D397" s="15"/>
      <c r="E397" s="84">
        <f>E398</f>
        <v>1396</v>
      </c>
      <c r="F397" s="84">
        <f>F398</f>
        <v>1158</v>
      </c>
      <c r="G397" s="84">
        <f>G398</f>
        <v>2548</v>
      </c>
      <c r="H397" s="84">
        <f>H398</f>
        <v>1152</v>
      </c>
      <c r="I397" s="18"/>
      <c r="J397" s="84">
        <f>J398</f>
        <v>1453</v>
      </c>
      <c r="K397" s="19"/>
      <c r="L397" s="19">
        <f>L398</f>
        <v>0</v>
      </c>
      <c r="M397" s="19">
        <f>M398</f>
        <v>11000</v>
      </c>
      <c r="N397" s="19">
        <f>N398</f>
        <v>0</v>
      </c>
      <c r="O397" s="19">
        <f>O398</f>
        <v>11000</v>
      </c>
    </row>
    <row r="398" spans="1:15" ht="15.75">
      <c r="A398" s="131"/>
      <c r="B398" s="85" t="s">
        <v>12</v>
      </c>
      <c r="C398" s="22" t="s">
        <v>19</v>
      </c>
      <c r="D398" s="21"/>
      <c r="E398" s="86">
        <f>E399+E413+E424+E458+E473+E482+E492+E500</f>
        <v>1396</v>
      </c>
      <c r="F398" s="86">
        <f>F399+F413+F424+F458+F473+F482+F492+F500</f>
        <v>1158</v>
      </c>
      <c r="G398" s="86">
        <f>G399+G413+G424+G458+G473+G482+G492+G500</f>
        <v>2548</v>
      </c>
      <c r="H398" s="86">
        <f>H399+H413+H424+H458+H473+H482+H492+H500</f>
        <v>1152</v>
      </c>
      <c r="I398" s="24"/>
      <c r="J398" s="86">
        <f>J399+J413+J424+J458+J473+J482+J492+J500</f>
        <v>1453</v>
      </c>
      <c r="K398" s="25"/>
      <c r="L398" s="25">
        <f>L399+L413+L424+L458+L473+L482+L492+L500</f>
        <v>0</v>
      </c>
      <c r="M398" s="25">
        <f>M399+M413+M424+M458+M473+M482+M492+M500</f>
        <v>11000</v>
      </c>
      <c r="N398" s="25">
        <f>N399+N413+N424+N458+N473+N482+N492+N500</f>
        <v>0</v>
      </c>
      <c r="O398" s="25">
        <f>O399+O413+O424+O458+O473+O482+O492+O500</f>
        <v>11000</v>
      </c>
    </row>
    <row r="399" spans="1:15" ht="15">
      <c r="A399" s="132" t="s">
        <v>432</v>
      </c>
      <c r="B399" s="87" t="s">
        <v>346</v>
      </c>
      <c r="C399" s="27" t="s">
        <v>19</v>
      </c>
      <c r="D399" s="26"/>
      <c r="E399" s="88">
        <f>E407+E412</f>
        <v>324</v>
      </c>
      <c r="F399" s="88">
        <f>F407+F412</f>
        <v>239</v>
      </c>
      <c r="G399" s="88">
        <f>G407+G412</f>
        <v>351</v>
      </c>
      <c r="H399" s="88">
        <f>H407+H412</f>
        <v>27</v>
      </c>
      <c r="I399" s="29"/>
      <c r="J399" s="88">
        <f>J407+J412</f>
        <v>56</v>
      </c>
      <c r="K399" s="30"/>
      <c r="L399" s="30">
        <f>L407+L412</f>
        <v>0</v>
      </c>
      <c r="M399" s="30">
        <f>M407+M412</f>
        <v>300</v>
      </c>
      <c r="N399" s="30">
        <f>N407+N412</f>
        <v>0</v>
      </c>
      <c r="O399" s="30">
        <f>O407+O412</f>
        <v>300</v>
      </c>
    </row>
    <row r="400" spans="1:15" s="36" customFormat="1" ht="15.75" hidden="1" outlineLevel="1">
      <c r="A400" s="133"/>
      <c r="B400" s="89"/>
      <c r="C400" s="41"/>
      <c r="D400" s="40" t="s">
        <v>323</v>
      </c>
      <c r="E400" s="89">
        <v>2</v>
      </c>
      <c r="F400" s="89">
        <v>1</v>
      </c>
      <c r="G400" s="89">
        <v>3</v>
      </c>
      <c r="H400" s="89">
        <f aca="true" t="shared" si="6" ref="H400:H406">G400-E400</f>
        <v>1</v>
      </c>
      <c r="I400" s="12" t="s">
        <v>324</v>
      </c>
      <c r="J400" s="89">
        <v>1</v>
      </c>
      <c r="K400" s="14">
        <v>100.3</v>
      </c>
      <c r="L400" s="14">
        <v>0</v>
      </c>
      <c r="M400" s="90">
        <f aca="true" t="shared" si="7" ref="M400:M406">N400+O400</f>
        <v>100.3</v>
      </c>
      <c r="N400" s="90"/>
      <c r="O400" s="90">
        <v>100.3</v>
      </c>
    </row>
    <row r="401" spans="1:15" s="36" customFormat="1" ht="15.75" hidden="1" outlineLevel="1">
      <c r="A401" s="133"/>
      <c r="B401" s="89"/>
      <c r="C401" s="41"/>
      <c r="D401" s="40" t="s">
        <v>325</v>
      </c>
      <c r="E401" s="89">
        <v>10</v>
      </c>
      <c r="F401" s="89">
        <v>9</v>
      </c>
      <c r="G401" s="89">
        <v>12</v>
      </c>
      <c r="H401" s="89">
        <f t="shared" si="6"/>
        <v>2</v>
      </c>
      <c r="I401" s="12" t="s">
        <v>326</v>
      </c>
      <c r="J401" s="89">
        <v>4</v>
      </c>
      <c r="K401" s="14">
        <v>11.575</v>
      </c>
      <c r="L401" s="14">
        <v>0</v>
      </c>
      <c r="M401" s="90">
        <f t="shared" si="7"/>
        <v>46.3</v>
      </c>
      <c r="N401" s="90"/>
      <c r="O401" s="90">
        <v>46.3</v>
      </c>
    </row>
    <row r="402" spans="1:15" s="36" customFormat="1" ht="15.75" hidden="1" outlineLevel="1">
      <c r="A402" s="133"/>
      <c r="B402" s="89"/>
      <c r="C402" s="41"/>
      <c r="D402" s="40" t="s">
        <v>132</v>
      </c>
      <c r="E402" s="89">
        <v>51</v>
      </c>
      <c r="F402" s="89">
        <v>12</v>
      </c>
      <c r="G402" s="89">
        <v>63</v>
      </c>
      <c r="H402" s="89">
        <f t="shared" si="6"/>
        <v>12</v>
      </c>
      <c r="I402" s="12" t="s">
        <v>327</v>
      </c>
      <c r="J402" s="89">
        <v>1</v>
      </c>
      <c r="K402" s="91">
        <v>28</v>
      </c>
      <c r="L402" s="14">
        <v>0</v>
      </c>
      <c r="M402" s="90">
        <f t="shared" si="7"/>
        <v>28</v>
      </c>
      <c r="N402" s="90"/>
      <c r="O402" s="90">
        <v>28</v>
      </c>
    </row>
    <row r="403" spans="1:15" s="36" customFormat="1" ht="15.75" hidden="1" outlineLevel="1">
      <c r="A403" s="133"/>
      <c r="B403" s="89"/>
      <c r="C403" s="41"/>
      <c r="D403" s="40" t="s">
        <v>328</v>
      </c>
      <c r="E403" s="89">
        <v>6</v>
      </c>
      <c r="F403" s="89">
        <v>4</v>
      </c>
      <c r="G403" s="89">
        <v>6</v>
      </c>
      <c r="H403" s="89">
        <f t="shared" si="6"/>
        <v>0</v>
      </c>
      <c r="I403" s="11" t="s">
        <v>329</v>
      </c>
      <c r="J403" s="89">
        <v>1</v>
      </c>
      <c r="K403" s="91">
        <v>45</v>
      </c>
      <c r="L403" s="14">
        <v>0</v>
      </c>
      <c r="M403" s="90">
        <f t="shared" si="7"/>
        <v>45</v>
      </c>
      <c r="N403" s="90"/>
      <c r="O403" s="90">
        <v>45</v>
      </c>
    </row>
    <row r="404" spans="1:15" s="36" customFormat="1" ht="45.75" hidden="1" outlineLevel="1">
      <c r="A404" s="133"/>
      <c r="B404" s="89"/>
      <c r="C404" s="41"/>
      <c r="D404" s="92" t="s">
        <v>330</v>
      </c>
      <c r="E404" s="89">
        <v>1</v>
      </c>
      <c r="F404" s="89">
        <v>1</v>
      </c>
      <c r="G404" s="89">
        <v>1</v>
      </c>
      <c r="H404" s="89">
        <f t="shared" si="6"/>
        <v>0</v>
      </c>
      <c r="I404" s="11" t="s">
        <v>331</v>
      </c>
      <c r="J404" s="89">
        <v>1</v>
      </c>
      <c r="K404" s="91">
        <v>3</v>
      </c>
      <c r="L404" s="14">
        <v>0</v>
      </c>
      <c r="M404" s="90">
        <f t="shared" si="7"/>
        <v>3</v>
      </c>
      <c r="N404" s="90"/>
      <c r="O404" s="90">
        <v>3</v>
      </c>
    </row>
    <row r="405" spans="1:15" s="36" customFormat="1" ht="15.75" hidden="1" outlineLevel="1">
      <c r="A405" s="133"/>
      <c r="B405" s="89"/>
      <c r="C405" s="41"/>
      <c r="D405" s="40" t="s">
        <v>332</v>
      </c>
      <c r="E405" s="89">
        <v>2</v>
      </c>
      <c r="F405" s="89">
        <v>1</v>
      </c>
      <c r="G405" s="89">
        <v>3</v>
      </c>
      <c r="H405" s="89">
        <f t="shared" si="6"/>
        <v>1</v>
      </c>
      <c r="I405" s="11" t="s">
        <v>331</v>
      </c>
      <c r="J405" s="89">
        <v>1</v>
      </c>
      <c r="K405" s="91">
        <v>18</v>
      </c>
      <c r="L405" s="14">
        <v>0</v>
      </c>
      <c r="M405" s="90">
        <f t="shared" si="7"/>
        <v>18</v>
      </c>
      <c r="N405" s="90"/>
      <c r="O405" s="90">
        <v>18</v>
      </c>
    </row>
    <row r="406" spans="1:15" s="36" customFormat="1" ht="15.75" hidden="1" outlineLevel="1">
      <c r="A406" s="133"/>
      <c r="B406" s="89"/>
      <c r="C406" s="41"/>
      <c r="D406" s="40" t="s">
        <v>333</v>
      </c>
      <c r="E406" s="89">
        <v>2</v>
      </c>
      <c r="F406" s="89">
        <v>1</v>
      </c>
      <c r="G406" s="89">
        <v>3</v>
      </c>
      <c r="H406" s="89">
        <f t="shared" si="6"/>
        <v>1</v>
      </c>
      <c r="I406" s="11" t="s">
        <v>331</v>
      </c>
      <c r="J406" s="89">
        <v>1</v>
      </c>
      <c r="K406" s="91">
        <v>8.5</v>
      </c>
      <c r="L406" s="14"/>
      <c r="M406" s="90">
        <f t="shared" si="7"/>
        <v>8.5</v>
      </c>
      <c r="N406" s="90"/>
      <c r="O406" s="90">
        <v>8.5</v>
      </c>
    </row>
    <row r="407" spans="1:15" s="36" customFormat="1" ht="15.75" hidden="1" outlineLevel="1">
      <c r="A407" s="133"/>
      <c r="B407" s="89"/>
      <c r="C407" s="41"/>
      <c r="D407" s="40"/>
      <c r="E407" s="89">
        <f>SUM(E400:E406)</f>
        <v>74</v>
      </c>
      <c r="F407" s="89">
        <f>SUM(F400:F406)</f>
        <v>29</v>
      </c>
      <c r="G407" s="89">
        <f>SUM(G400:G406)</f>
        <v>91</v>
      </c>
      <c r="H407" s="89">
        <f>SUM(H400:H406)</f>
        <v>17</v>
      </c>
      <c r="I407" s="11"/>
      <c r="J407" s="89">
        <f>SUM(J400:J406)</f>
        <v>10</v>
      </c>
      <c r="K407" s="91"/>
      <c r="L407" s="14">
        <f>SUM(L400:L406)</f>
        <v>0</v>
      </c>
      <c r="M407" s="14">
        <f>SUM(M400:M406)</f>
        <v>249.1</v>
      </c>
      <c r="N407" s="14">
        <f>SUM(N400:N406)</f>
        <v>0</v>
      </c>
      <c r="O407" s="14">
        <f>SUM(O400:O406)</f>
        <v>249.1</v>
      </c>
    </row>
    <row r="408" spans="1:15" s="36" customFormat="1" ht="15.75" hidden="1" outlineLevel="1">
      <c r="A408" s="133"/>
      <c r="B408" s="89"/>
      <c r="C408" s="41"/>
      <c r="D408" s="40" t="s">
        <v>334</v>
      </c>
      <c r="E408" s="89">
        <v>1</v>
      </c>
      <c r="F408" s="89">
        <v>1</v>
      </c>
      <c r="G408" s="89">
        <v>1</v>
      </c>
      <c r="H408" s="89">
        <f>G408-E408</f>
        <v>0</v>
      </c>
      <c r="I408" s="11" t="s">
        <v>329</v>
      </c>
      <c r="J408" s="89"/>
      <c r="K408" s="91"/>
      <c r="L408" s="14"/>
      <c r="M408" s="90"/>
      <c r="N408" s="14"/>
      <c r="O408" s="14"/>
    </row>
    <row r="409" spans="1:15" s="36" customFormat="1" ht="30.75" hidden="1" outlineLevel="1">
      <c r="A409" s="133"/>
      <c r="B409" s="89"/>
      <c r="C409" s="41"/>
      <c r="D409" s="40" t="s">
        <v>335</v>
      </c>
      <c r="E409" s="89">
        <v>240</v>
      </c>
      <c r="F409" s="89">
        <v>200</v>
      </c>
      <c r="G409" s="89">
        <v>250</v>
      </c>
      <c r="H409" s="89">
        <f>G409-E409</f>
        <v>10</v>
      </c>
      <c r="I409" s="12" t="s">
        <v>336</v>
      </c>
      <c r="J409" s="89">
        <v>39</v>
      </c>
      <c r="K409" s="91">
        <v>600</v>
      </c>
      <c r="L409" s="14">
        <v>0</v>
      </c>
      <c r="M409" s="14">
        <f>N409+O409</f>
        <v>23.9</v>
      </c>
      <c r="N409" s="14"/>
      <c r="O409" s="14">
        <v>23.9</v>
      </c>
    </row>
    <row r="410" spans="1:15" s="36" customFormat="1" ht="15.75" hidden="1" outlineLevel="1">
      <c r="A410" s="133"/>
      <c r="B410" s="89"/>
      <c r="C410" s="41"/>
      <c r="D410" s="40" t="s">
        <v>337</v>
      </c>
      <c r="E410" s="89"/>
      <c r="F410" s="89"/>
      <c r="G410" s="89"/>
      <c r="H410" s="89">
        <f>G410-E410</f>
        <v>0</v>
      </c>
      <c r="I410" s="11" t="s">
        <v>331</v>
      </c>
      <c r="J410" s="89">
        <v>1</v>
      </c>
      <c r="K410" s="91">
        <v>3</v>
      </c>
      <c r="L410" s="14">
        <v>0</v>
      </c>
      <c r="M410" s="14">
        <f>N410+O410</f>
        <v>3</v>
      </c>
      <c r="N410" s="14"/>
      <c r="O410" s="14">
        <v>3</v>
      </c>
    </row>
    <row r="411" spans="1:15" s="36" customFormat="1" ht="15.75" hidden="1" outlineLevel="1">
      <c r="A411" s="133"/>
      <c r="B411" s="89"/>
      <c r="C411" s="41"/>
      <c r="D411" s="40" t="s">
        <v>338</v>
      </c>
      <c r="E411" s="89">
        <v>9</v>
      </c>
      <c r="F411" s="89">
        <v>9</v>
      </c>
      <c r="G411" s="89">
        <v>9</v>
      </c>
      <c r="H411" s="89">
        <f>G411-E411</f>
        <v>0</v>
      </c>
      <c r="I411" s="11" t="s">
        <v>339</v>
      </c>
      <c r="J411" s="89">
        <v>6</v>
      </c>
      <c r="K411" s="91">
        <v>4</v>
      </c>
      <c r="L411" s="14">
        <v>0</v>
      </c>
      <c r="M411" s="14">
        <f>N411+O411</f>
        <v>24</v>
      </c>
      <c r="N411" s="14"/>
      <c r="O411" s="14">
        <v>24</v>
      </c>
    </row>
    <row r="412" spans="1:15" s="36" customFormat="1" ht="15.75" hidden="1" outlineLevel="1">
      <c r="A412" s="133"/>
      <c r="B412" s="89" t="s">
        <v>359</v>
      </c>
      <c r="C412" s="41"/>
      <c r="D412" s="40"/>
      <c r="E412" s="89">
        <f>SUM(E408:E411)</f>
        <v>250</v>
      </c>
      <c r="F412" s="89">
        <f>SUM(F408:F411)</f>
        <v>210</v>
      </c>
      <c r="G412" s="89">
        <f>SUM(G408:G411)</f>
        <v>260</v>
      </c>
      <c r="H412" s="89">
        <f>SUM(H408:H411)</f>
        <v>10</v>
      </c>
      <c r="I412" s="11"/>
      <c r="J412" s="89">
        <f>SUM(J408:J411)</f>
        <v>46</v>
      </c>
      <c r="K412" s="91"/>
      <c r="L412" s="14">
        <f>SUM(L408:L411)</f>
        <v>0</v>
      </c>
      <c r="M412" s="14">
        <f>SUM(M408:M411)</f>
        <v>50.9</v>
      </c>
      <c r="N412" s="14">
        <f>SUM(N408:N411)</f>
        <v>0</v>
      </c>
      <c r="O412" s="14">
        <f>SUM(O408:O411)</f>
        <v>50.9</v>
      </c>
    </row>
    <row r="413" spans="1:15" ht="15" collapsed="1">
      <c r="A413" s="132" t="s">
        <v>433</v>
      </c>
      <c r="B413" s="87" t="s">
        <v>347</v>
      </c>
      <c r="C413" s="27" t="s">
        <v>19</v>
      </c>
      <c r="D413" s="26"/>
      <c r="E413" s="88">
        <f>E418+E423</f>
        <v>51</v>
      </c>
      <c r="F413" s="88">
        <f>F418+F423</f>
        <v>9</v>
      </c>
      <c r="G413" s="88">
        <f>G418+G423</f>
        <v>375</v>
      </c>
      <c r="H413" s="88">
        <f>H418+H423</f>
        <v>324</v>
      </c>
      <c r="I413" s="29"/>
      <c r="J413" s="88">
        <f>J418+J423</f>
        <v>70</v>
      </c>
      <c r="K413" s="30"/>
      <c r="L413" s="30">
        <f>L418+L423</f>
        <v>0</v>
      </c>
      <c r="M413" s="30">
        <f>M418+M423</f>
        <v>300</v>
      </c>
      <c r="N413" s="30">
        <f>N418+N423</f>
        <v>0</v>
      </c>
      <c r="O413" s="30">
        <f>O418+O423</f>
        <v>300</v>
      </c>
    </row>
    <row r="414" spans="1:15" s="36" customFormat="1" ht="15.75" hidden="1" outlineLevel="1">
      <c r="A414" s="133"/>
      <c r="B414" s="89"/>
      <c r="C414" s="41"/>
      <c r="D414" s="40" t="s">
        <v>132</v>
      </c>
      <c r="E414" s="89">
        <v>19</v>
      </c>
      <c r="F414" s="89">
        <v>3</v>
      </c>
      <c r="G414" s="89">
        <v>25</v>
      </c>
      <c r="H414" s="89">
        <v>6</v>
      </c>
      <c r="I414" s="13" t="s">
        <v>362</v>
      </c>
      <c r="J414" s="89">
        <v>6</v>
      </c>
      <c r="K414" s="14">
        <v>29.5</v>
      </c>
      <c r="L414" s="14"/>
      <c r="M414" s="14">
        <v>88.5</v>
      </c>
      <c r="N414" s="14"/>
      <c r="O414" s="14">
        <v>88.5</v>
      </c>
    </row>
    <row r="415" spans="1:15" s="36" customFormat="1" ht="15.75" hidden="1" outlineLevel="1">
      <c r="A415" s="133"/>
      <c r="B415" s="89"/>
      <c r="C415" s="41"/>
      <c r="D415" s="40" t="s">
        <v>313</v>
      </c>
      <c r="E415" s="89">
        <v>19</v>
      </c>
      <c r="F415" s="89">
        <v>3</v>
      </c>
      <c r="G415" s="89">
        <v>22</v>
      </c>
      <c r="H415" s="89">
        <v>3</v>
      </c>
      <c r="I415" s="13" t="s">
        <v>312</v>
      </c>
      <c r="J415" s="89">
        <v>3</v>
      </c>
      <c r="K415" s="14">
        <v>10</v>
      </c>
      <c r="L415" s="14"/>
      <c r="M415" s="14">
        <f>J415*K415</f>
        <v>30</v>
      </c>
      <c r="N415" s="14"/>
      <c r="O415" s="14">
        <f>M415</f>
        <v>30</v>
      </c>
    </row>
    <row r="416" spans="1:15" s="36" customFormat="1" ht="15.75" hidden="1" outlineLevel="1">
      <c r="A416" s="133"/>
      <c r="B416" s="89"/>
      <c r="C416" s="41"/>
      <c r="D416" s="40" t="s">
        <v>314</v>
      </c>
      <c r="E416" s="89">
        <v>11</v>
      </c>
      <c r="F416" s="89">
        <v>2</v>
      </c>
      <c r="G416" s="89">
        <v>13</v>
      </c>
      <c r="H416" s="89">
        <v>2</v>
      </c>
      <c r="I416" s="13" t="s">
        <v>315</v>
      </c>
      <c r="J416" s="89">
        <v>2</v>
      </c>
      <c r="K416" s="14">
        <v>5</v>
      </c>
      <c r="L416" s="14"/>
      <c r="M416" s="14">
        <f>J416*K416</f>
        <v>10</v>
      </c>
      <c r="N416" s="14"/>
      <c r="O416" s="14">
        <f>M416</f>
        <v>10</v>
      </c>
    </row>
    <row r="417" spans="1:15" s="36" customFormat="1" ht="15.75" hidden="1" outlineLevel="1">
      <c r="A417" s="133"/>
      <c r="B417" s="89"/>
      <c r="C417" s="41"/>
      <c r="D417" s="40"/>
      <c r="E417" s="89"/>
      <c r="F417" s="89"/>
      <c r="G417" s="89"/>
      <c r="H417" s="89"/>
      <c r="I417" s="13"/>
      <c r="J417" s="89"/>
      <c r="K417" s="14"/>
      <c r="L417" s="14"/>
      <c r="M417" s="14"/>
      <c r="N417" s="14"/>
      <c r="O417" s="14"/>
    </row>
    <row r="418" spans="1:15" s="36" customFormat="1" ht="15.75" hidden="1" outlineLevel="1">
      <c r="A418" s="133"/>
      <c r="B418" s="89"/>
      <c r="C418" s="41"/>
      <c r="D418" s="40"/>
      <c r="E418" s="89">
        <f>SUM(E414:E417)</f>
        <v>49</v>
      </c>
      <c r="F418" s="89">
        <f>SUM(F414:F417)</f>
        <v>8</v>
      </c>
      <c r="G418" s="89">
        <f>SUM(G414:G417)</f>
        <v>60</v>
      </c>
      <c r="H418" s="89">
        <f>SUM(H414:H417)</f>
        <v>11</v>
      </c>
      <c r="I418" s="11">
        <f>SUM(I414:I415)</f>
        <v>0</v>
      </c>
      <c r="J418" s="89">
        <f>SUM(J414:J417)</f>
        <v>11</v>
      </c>
      <c r="K418" s="14"/>
      <c r="L418" s="14">
        <f>SUM(L414:L415)</f>
        <v>0</v>
      </c>
      <c r="M418" s="14">
        <f>SUM(M414:M417)</f>
        <v>128.5</v>
      </c>
      <c r="N418" s="14">
        <f>SUM(N414:N415)</f>
        <v>0</v>
      </c>
      <c r="O418" s="14">
        <f>SUM(O414:O417)</f>
        <v>128.5</v>
      </c>
    </row>
    <row r="419" spans="1:15" s="36" customFormat="1" ht="15.75" hidden="1" outlineLevel="1">
      <c r="A419" s="133"/>
      <c r="B419" s="89"/>
      <c r="C419" s="41"/>
      <c r="D419" s="40" t="s">
        <v>316</v>
      </c>
      <c r="E419" s="89">
        <v>0</v>
      </c>
      <c r="F419" s="89">
        <v>0</v>
      </c>
      <c r="G419" s="89">
        <v>300</v>
      </c>
      <c r="H419" s="89">
        <v>300</v>
      </c>
      <c r="I419" s="11" t="s">
        <v>317</v>
      </c>
      <c r="J419" s="89">
        <v>46</v>
      </c>
      <c r="K419" s="14">
        <v>3</v>
      </c>
      <c r="L419" s="14"/>
      <c r="M419" s="14">
        <f>J419*K419</f>
        <v>138</v>
      </c>
      <c r="N419" s="14"/>
      <c r="O419" s="14">
        <f>M419</f>
        <v>138</v>
      </c>
    </row>
    <row r="420" spans="1:15" s="36" customFormat="1" ht="15.75" hidden="1" outlineLevel="1">
      <c r="A420" s="133"/>
      <c r="B420" s="89"/>
      <c r="C420" s="41"/>
      <c r="D420" s="40" t="s">
        <v>318</v>
      </c>
      <c r="E420" s="89">
        <v>0</v>
      </c>
      <c r="F420" s="89">
        <v>0</v>
      </c>
      <c r="G420" s="89">
        <v>6</v>
      </c>
      <c r="H420" s="89">
        <v>6</v>
      </c>
      <c r="I420" s="11" t="s">
        <v>319</v>
      </c>
      <c r="J420" s="89">
        <v>6</v>
      </c>
      <c r="K420" s="14">
        <v>3.5</v>
      </c>
      <c r="L420" s="14"/>
      <c r="M420" s="14">
        <f>J420*K420</f>
        <v>21</v>
      </c>
      <c r="N420" s="14"/>
      <c r="O420" s="14">
        <f>M420</f>
        <v>21</v>
      </c>
    </row>
    <row r="421" spans="1:15" s="36" customFormat="1" ht="15.75" hidden="1" outlineLevel="1">
      <c r="A421" s="133"/>
      <c r="B421" s="89"/>
      <c r="C421" s="41"/>
      <c r="D421" s="40" t="s">
        <v>320</v>
      </c>
      <c r="E421" s="89">
        <v>0</v>
      </c>
      <c r="F421" s="89">
        <v>0</v>
      </c>
      <c r="G421" s="89">
        <v>6</v>
      </c>
      <c r="H421" s="89">
        <v>6</v>
      </c>
      <c r="I421" s="11" t="s">
        <v>319</v>
      </c>
      <c r="J421" s="89">
        <v>6</v>
      </c>
      <c r="K421" s="14">
        <v>1.8</v>
      </c>
      <c r="L421" s="14"/>
      <c r="M421" s="14">
        <f>J421*K421</f>
        <v>10.8</v>
      </c>
      <c r="N421" s="14"/>
      <c r="O421" s="14">
        <f>M421</f>
        <v>10.8</v>
      </c>
    </row>
    <row r="422" spans="1:15" s="36" customFormat="1" ht="15.75" hidden="1" outlineLevel="1">
      <c r="A422" s="133"/>
      <c r="B422" s="89"/>
      <c r="C422" s="41"/>
      <c r="D422" s="40" t="s">
        <v>321</v>
      </c>
      <c r="E422" s="89">
        <v>2</v>
      </c>
      <c r="F422" s="89">
        <v>1</v>
      </c>
      <c r="G422" s="89">
        <v>3</v>
      </c>
      <c r="H422" s="89">
        <v>1</v>
      </c>
      <c r="I422" s="11" t="s">
        <v>322</v>
      </c>
      <c r="J422" s="89">
        <v>1</v>
      </c>
      <c r="K422" s="14">
        <v>1.7</v>
      </c>
      <c r="L422" s="14"/>
      <c r="M422" s="14">
        <f>J422*K422</f>
        <v>1.7</v>
      </c>
      <c r="N422" s="14"/>
      <c r="O422" s="14">
        <f>M422</f>
        <v>1.7</v>
      </c>
    </row>
    <row r="423" spans="1:15" s="36" customFormat="1" ht="15.75" hidden="1" outlineLevel="1">
      <c r="A423" s="133"/>
      <c r="B423" s="89" t="s">
        <v>359</v>
      </c>
      <c r="C423" s="41"/>
      <c r="D423" s="40"/>
      <c r="E423" s="89">
        <f>SUM(E419:E422)</f>
        <v>2</v>
      </c>
      <c r="F423" s="89">
        <f>SUM(F419:F422)</f>
        <v>1</v>
      </c>
      <c r="G423" s="89">
        <f>SUM(G419:G422)</f>
        <v>315</v>
      </c>
      <c r="H423" s="89">
        <f>SUM(H419:H422)</f>
        <v>313</v>
      </c>
      <c r="I423" s="11"/>
      <c r="J423" s="89">
        <f>SUM(J419:J422)</f>
        <v>59</v>
      </c>
      <c r="K423" s="14"/>
      <c r="L423" s="14">
        <f>SUM(L419:L422)</f>
        <v>0</v>
      </c>
      <c r="M423" s="14">
        <f>SUM(M419:M422)</f>
        <v>171.5</v>
      </c>
      <c r="N423" s="14">
        <f>SUM(N419:N422)</f>
        <v>0</v>
      </c>
      <c r="O423" s="14">
        <f>SUM(O419:O422)</f>
        <v>171.5</v>
      </c>
    </row>
    <row r="424" spans="1:15" ht="15" collapsed="1">
      <c r="A424" s="132" t="s">
        <v>434</v>
      </c>
      <c r="B424" s="87" t="s">
        <v>348</v>
      </c>
      <c r="C424" s="27" t="s">
        <v>19</v>
      </c>
      <c r="D424" s="26"/>
      <c r="E424" s="88">
        <f>E435+E457</f>
        <v>143</v>
      </c>
      <c r="F424" s="88">
        <f>F435+F457</f>
        <v>92</v>
      </c>
      <c r="G424" s="88">
        <f>G435+G457</f>
        <v>474</v>
      </c>
      <c r="H424" s="88">
        <f>H435+H457</f>
        <v>331</v>
      </c>
      <c r="I424" s="29"/>
      <c r="J424" s="88">
        <f>J435+J457</f>
        <v>284</v>
      </c>
      <c r="K424" s="30"/>
      <c r="L424" s="30">
        <f>L435+L457</f>
        <v>0</v>
      </c>
      <c r="M424" s="30">
        <f>M435+M457</f>
        <v>1050</v>
      </c>
      <c r="N424" s="30">
        <f>N435+N457</f>
        <v>0</v>
      </c>
      <c r="O424" s="30">
        <f>O435+O457</f>
        <v>1050</v>
      </c>
    </row>
    <row r="425" spans="1:15" s="36" customFormat="1" ht="15.75" hidden="1" outlineLevel="1">
      <c r="A425" s="133"/>
      <c r="B425" s="89"/>
      <c r="C425" s="41"/>
      <c r="D425" s="128" t="s">
        <v>272</v>
      </c>
      <c r="E425" s="89">
        <v>10</v>
      </c>
      <c r="F425" s="89">
        <v>4</v>
      </c>
      <c r="G425" s="89">
        <v>15</v>
      </c>
      <c r="H425" s="89">
        <f aca="true" t="shared" si="8" ref="H425:H434">G425-E425</f>
        <v>5</v>
      </c>
      <c r="I425" s="13" t="s">
        <v>273</v>
      </c>
      <c r="J425" s="89">
        <v>4</v>
      </c>
      <c r="K425" s="93">
        <v>30</v>
      </c>
      <c r="L425" s="14">
        <v>0</v>
      </c>
      <c r="M425" s="93">
        <f aca="true" t="shared" si="9" ref="M425:M434">J425*K425</f>
        <v>120</v>
      </c>
      <c r="N425" s="14"/>
      <c r="O425" s="93">
        <f aca="true" t="shared" si="10" ref="O425:O434">M425</f>
        <v>120</v>
      </c>
    </row>
    <row r="426" spans="1:15" s="36" customFormat="1" ht="15.75" hidden="1" outlineLevel="1">
      <c r="A426" s="133"/>
      <c r="B426" s="89"/>
      <c r="C426" s="41"/>
      <c r="D426" s="128" t="s">
        <v>274</v>
      </c>
      <c r="E426" s="89"/>
      <c r="F426" s="89"/>
      <c r="G426" s="89">
        <v>5</v>
      </c>
      <c r="H426" s="89">
        <f t="shared" si="8"/>
        <v>5</v>
      </c>
      <c r="I426" s="13"/>
      <c r="J426" s="89">
        <v>2</v>
      </c>
      <c r="K426" s="93">
        <v>11</v>
      </c>
      <c r="L426" s="14">
        <v>0</v>
      </c>
      <c r="M426" s="93">
        <f t="shared" si="9"/>
        <v>22</v>
      </c>
      <c r="N426" s="14"/>
      <c r="O426" s="93">
        <f t="shared" si="10"/>
        <v>22</v>
      </c>
    </row>
    <row r="427" spans="1:15" s="36" customFormat="1" ht="30" hidden="1" outlineLevel="1">
      <c r="A427" s="133"/>
      <c r="B427" s="89"/>
      <c r="C427" s="41"/>
      <c r="D427" s="128" t="s">
        <v>275</v>
      </c>
      <c r="E427" s="89"/>
      <c r="F427" s="89"/>
      <c r="G427" s="89">
        <v>2</v>
      </c>
      <c r="H427" s="89">
        <f t="shared" si="8"/>
        <v>2</v>
      </c>
      <c r="I427" s="13"/>
      <c r="J427" s="89">
        <v>1</v>
      </c>
      <c r="K427" s="93">
        <v>100</v>
      </c>
      <c r="L427" s="14">
        <v>0</v>
      </c>
      <c r="M427" s="93">
        <f t="shared" si="9"/>
        <v>100</v>
      </c>
      <c r="N427" s="14"/>
      <c r="O427" s="93">
        <f t="shared" si="10"/>
        <v>100</v>
      </c>
    </row>
    <row r="428" spans="1:15" s="36" customFormat="1" ht="15.75" hidden="1" outlineLevel="1">
      <c r="A428" s="133"/>
      <c r="B428" s="89"/>
      <c r="C428" s="41"/>
      <c r="D428" s="128" t="s">
        <v>276</v>
      </c>
      <c r="E428" s="89">
        <v>6</v>
      </c>
      <c r="F428" s="89">
        <v>3</v>
      </c>
      <c r="G428" s="89">
        <v>8</v>
      </c>
      <c r="H428" s="89">
        <f t="shared" si="8"/>
        <v>2</v>
      </c>
      <c r="I428" s="13" t="s">
        <v>277</v>
      </c>
      <c r="J428" s="89">
        <v>3</v>
      </c>
      <c r="K428" s="93">
        <v>7</v>
      </c>
      <c r="L428" s="14">
        <v>0</v>
      </c>
      <c r="M428" s="93">
        <f t="shared" si="9"/>
        <v>21</v>
      </c>
      <c r="N428" s="14"/>
      <c r="O428" s="93">
        <f t="shared" si="10"/>
        <v>21</v>
      </c>
    </row>
    <row r="429" spans="1:15" s="36" customFormat="1" ht="15.75" hidden="1" outlineLevel="1">
      <c r="A429" s="133"/>
      <c r="B429" s="89"/>
      <c r="C429" s="41"/>
      <c r="D429" s="128" t="s">
        <v>278</v>
      </c>
      <c r="E429" s="89"/>
      <c r="F429" s="89"/>
      <c r="G429" s="89">
        <v>1</v>
      </c>
      <c r="H429" s="89">
        <f t="shared" si="8"/>
        <v>1</v>
      </c>
      <c r="I429" s="13"/>
      <c r="J429" s="89">
        <v>1</v>
      </c>
      <c r="K429" s="93">
        <v>40</v>
      </c>
      <c r="L429" s="14">
        <v>0</v>
      </c>
      <c r="M429" s="93">
        <f t="shared" si="9"/>
        <v>40</v>
      </c>
      <c r="N429" s="14"/>
      <c r="O429" s="93">
        <f t="shared" si="10"/>
        <v>40</v>
      </c>
    </row>
    <row r="430" spans="1:15" s="36" customFormat="1" ht="15.75" hidden="1" outlineLevel="1">
      <c r="A430" s="133"/>
      <c r="B430" s="89"/>
      <c r="C430" s="41"/>
      <c r="D430" s="128" t="s">
        <v>279</v>
      </c>
      <c r="E430" s="89"/>
      <c r="F430" s="89"/>
      <c r="G430" s="89">
        <v>5</v>
      </c>
      <c r="H430" s="89">
        <f t="shared" si="8"/>
        <v>5</v>
      </c>
      <c r="I430" s="13"/>
      <c r="J430" s="89">
        <v>2</v>
      </c>
      <c r="K430" s="93">
        <v>1.5</v>
      </c>
      <c r="L430" s="14">
        <v>0</v>
      </c>
      <c r="M430" s="93">
        <f t="shared" si="9"/>
        <v>3</v>
      </c>
      <c r="N430" s="14"/>
      <c r="O430" s="93">
        <f t="shared" si="10"/>
        <v>3</v>
      </c>
    </row>
    <row r="431" spans="1:15" s="36" customFormat="1" ht="15.75" hidden="1" outlineLevel="1">
      <c r="A431" s="133"/>
      <c r="B431" s="89"/>
      <c r="C431" s="41"/>
      <c r="D431" s="128" t="s">
        <v>280</v>
      </c>
      <c r="E431" s="89"/>
      <c r="F431" s="89"/>
      <c r="G431" s="89">
        <v>2</v>
      </c>
      <c r="H431" s="89">
        <f t="shared" si="8"/>
        <v>2</v>
      </c>
      <c r="I431" s="13"/>
      <c r="J431" s="89">
        <v>1</v>
      </c>
      <c r="K431" s="93">
        <v>10</v>
      </c>
      <c r="L431" s="14">
        <v>0</v>
      </c>
      <c r="M431" s="93">
        <f t="shared" si="9"/>
        <v>10</v>
      </c>
      <c r="N431" s="14"/>
      <c r="O431" s="93">
        <f t="shared" si="10"/>
        <v>10</v>
      </c>
    </row>
    <row r="432" spans="1:15" s="36" customFormat="1" ht="30" hidden="1" outlineLevel="1">
      <c r="A432" s="133"/>
      <c r="B432" s="89"/>
      <c r="C432" s="41"/>
      <c r="D432" s="128" t="s">
        <v>281</v>
      </c>
      <c r="E432" s="89"/>
      <c r="F432" s="89"/>
      <c r="G432" s="89">
        <v>15</v>
      </c>
      <c r="H432" s="89">
        <f t="shared" si="8"/>
        <v>15</v>
      </c>
      <c r="I432" s="13"/>
      <c r="J432" s="89">
        <v>10</v>
      </c>
      <c r="K432" s="93">
        <v>4.7</v>
      </c>
      <c r="L432" s="14">
        <v>0</v>
      </c>
      <c r="M432" s="93">
        <f t="shared" si="9"/>
        <v>47</v>
      </c>
      <c r="N432" s="14"/>
      <c r="O432" s="93">
        <f t="shared" si="10"/>
        <v>47</v>
      </c>
    </row>
    <row r="433" spans="1:15" s="36" customFormat="1" ht="30" hidden="1" outlineLevel="1">
      <c r="A433" s="133"/>
      <c r="B433" s="89"/>
      <c r="C433" s="41"/>
      <c r="D433" s="94" t="s">
        <v>282</v>
      </c>
      <c r="E433" s="89"/>
      <c r="F433" s="89"/>
      <c r="G433" s="89">
        <v>2</v>
      </c>
      <c r="H433" s="89">
        <f t="shared" si="8"/>
        <v>2</v>
      </c>
      <c r="I433" s="13"/>
      <c r="J433" s="89">
        <v>1</v>
      </c>
      <c r="K433" s="93">
        <v>7</v>
      </c>
      <c r="L433" s="14">
        <v>0</v>
      </c>
      <c r="M433" s="93">
        <f t="shared" si="9"/>
        <v>7</v>
      </c>
      <c r="N433" s="14"/>
      <c r="O433" s="93">
        <f t="shared" si="10"/>
        <v>7</v>
      </c>
    </row>
    <row r="434" spans="1:15" s="36" customFormat="1" ht="15.75" hidden="1" outlineLevel="1">
      <c r="A434" s="133"/>
      <c r="B434" s="89"/>
      <c r="C434" s="41"/>
      <c r="D434" s="94" t="s">
        <v>283</v>
      </c>
      <c r="E434" s="89"/>
      <c r="F434" s="89"/>
      <c r="G434" s="89">
        <v>2</v>
      </c>
      <c r="H434" s="89">
        <f t="shared" si="8"/>
        <v>2</v>
      </c>
      <c r="I434" s="13"/>
      <c r="J434" s="89">
        <v>1</v>
      </c>
      <c r="K434" s="93">
        <v>202</v>
      </c>
      <c r="L434" s="14">
        <v>0</v>
      </c>
      <c r="M434" s="93">
        <f t="shared" si="9"/>
        <v>202</v>
      </c>
      <c r="N434" s="14"/>
      <c r="O434" s="93">
        <f t="shared" si="10"/>
        <v>202</v>
      </c>
    </row>
    <row r="435" spans="1:15" s="36" customFormat="1" ht="15.75" hidden="1" outlineLevel="1">
      <c r="A435" s="133"/>
      <c r="B435" s="89"/>
      <c r="C435" s="41"/>
      <c r="D435" s="31"/>
      <c r="E435" s="89">
        <f aca="true" t="shared" si="11" ref="E435:O435">SUM(E425:E434)</f>
        <v>16</v>
      </c>
      <c r="F435" s="89">
        <f t="shared" si="11"/>
        <v>7</v>
      </c>
      <c r="G435" s="89">
        <f t="shared" si="11"/>
        <v>57</v>
      </c>
      <c r="H435" s="89">
        <f t="shared" si="11"/>
        <v>41</v>
      </c>
      <c r="I435" s="11">
        <f t="shared" si="11"/>
        <v>0</v>
      </c>
      <c r="J435" s="89">
        <f t="shared" si="11"/>
        <v>26</v>
      </c>
      <c r="K435" s="14">
        <f t="shared" si="11"/>
        <v>413.2</v>
      </c>
      <c r="L435" s="14">
        <f t="shared" si="11"/>
        <v>0</v>
      </c>
      <c r="M435" s="93">
        <f t="shared" si="11"/>
        <v>572</v>
      </c>
      <c r="N435" s="14">
        <f t="shared" si="11"/>
        <v>0</v>
      </c>
      <c r="O435" s="93">
        <f t="shared" si="11"/>
        <v>572</v>
      </c>
    </row>
    <row r="436" spans="1:15" s="36" customFormat="1" ht="15.75" hidden="1" outlineLevel="1">
      <c r="A436" s="133"/>
      <c r="B436" s="89"/>
      <c r="C436" s="41"/>
      <c r="D436" s="128" t="s">
        <v>284</v>
      </c>
      <c r="E436" s="89"/>
      <c r="F436" s="89"/>
      <c r="G436" s="89">
        <v>2</v>
      </c>
      <c r="H436" s="89">
        <f>G436-E436</f>
        <v>2</v>
      </c>
      <c r="I436" s="11"/>
      <c r="J436" s="89">
        <v>1</v>
      </c>
      <c r="K436" s="93">
        <v>9</v>
      </c>
      <c r="L436" s="14">
        <v>0</v>
      </c>
      <c r="M436" s="93">
        <f>J436*K436</f>
        <v>9</v>
      </c>
      <c r="N436" s="14"/>
      <c r="O436" s="93">
        <f aca="true" t="shared" si="12" ref="O436:O456">M436</f>
        <v>9</v>
      </c>
    </row>
    <row r="437" spans="1:15" s="36" customFormat="1" ht="30" hidden="1" outlineLevel="1">
      <c r="A437" s="133"/>
      <c r="B437" s="89"/>
      <c r="C437" s="41"/>
      <c r="D437" s="128" t="s">
        <v>285</v>
      </c>
      <c r="E437" s="89"/>
      <c r="F437" s="89"/>
      <c r="G437" s="89"/>
      <c r="H437" s="89"/>
      <c r="I437" s="11"/>
      <c r="J437" s="89"/>
      <c r="K437" s="93">
        <v>30</v>
      </c>
      <c r="L437" s="14">
        <v>0</v>
      </c>
      <c r="M437" s="93">
        <v>30</v>
      </c>
      <c r="N437" s="14"/>
      <c r="O437" s="93">
        <f t="shared" si="12"/>
        <v>30</v>
      </c>
    </row>
    <row r="438" spans="1:15" s="36" customFormat="1" ht="30" hidden="1" outlineLevel="1">
      <c r="A438" s="133"/>
      <c r="B438" s="89"/>
      <c r="C438" s="41"/>
      <c r="D438" s="128" t="s">
        <v>286</v>
      </c>
      <c r="E438" s="89"/>
      <c r="F438" s="89"/>
      <c r="G438" s="89">
        <v>10</v>
      </c>
      <c r="H438" s="89">
        <f aca="true" t="shared" si="13" ref="H438:H456">G438-E438</f>
        <v>10</v>
      </c>
      <c r="I438" s="11"/>
      <c r="J438" s="89">
        <v>5</v>
      </c>
      <c r="K438" s="93">
        <v>3</v>
      </c>
      <c r="L438" s="14">
        <v>0</v>
      </c>
      <c r="M438" s="93">
        <f aca="true" t="shared" si="14" ref="M438:M456">J438*K438</f>
        <v>15</v>
      </c>
      <c r="N438" s="14"/>
      <c r="O438" s="93">
        <f t="shared" si="12"/>
        <v>15</v>
      </c>
    </row>
    <row r="439" spans="1:15" s="36" customFormat="1" ht="30" hidden="1" outlineLevel="1">
      <c r="A439" s="133"/>
      <c r="B439" s="89"/>
      <c r="C439" s="41"/>
      <c r="D439" s="128" t="s">
        <v>287</v>
      </c>
      <c r="E439" s="89"/>
      <c r="F439" s="89"/>
      <c r="G439" s="89">
        <v>4</v>
      </c>
      <c r="H439" s="89">
        <f t="shared" si="13"/>
        <v>4</v>
      </c>
      <c r="I439" s="11"/>
      <c r="J439" s="89">
        <v>2</v>
      </c>
      <c r="K439" s="93">
        <v>5</v>
      </c>
      <c r="L439" s="14">
        <v>0</v>
      </c>
      <c r="M439" s="93">
        <f t="shared" si="14"/>
        <v>10</v>
      </c>
      <c r="N439" s="14"/>
      <c r="O439" s="93">
        <f t="shared" si="12"/>
        <v>10</v>
      </c>
    </row>
    <row r="440" spans="1:15" s="36" customFormat="1" ht="30" hidden="1" outlineLevel="1">
      <c r="A440" s="133"/>
      <c r="B440" s="89"/>
      <c r="C440" s="41"/>
      <c r="D440" s="128" t="s">
        <v>288</v>
      </c>
      <c r="E440" s="89"/>
      <c r="F440" s="89"/>
      <c r="G440" s="89">
        <v>5</v>
      </c>
      <c r="H440" s="89">
        <f t="shared" si="13"/>
        <v>5</v>
      </c>
      <c r="I440" s="11"/>
      <c r="J440" s="89">
        <v>2</v>
      </c>
      <c r="K440" s="93">
        <v>10</v>
      </c>
      <c r="L440" s="14">
        <v>0</v>
      </c>
      <c r="M440" s="93">
        <f t="shared" si="14"/>
        <v>20</v>
      </c>
      <c r="N440" s="14"/>
      <c r="O440" s="93">
        <f t="shared" si="12"/>
        <v>20</v>
      </c>
    </row>
    <row r="441" spans="1:15" s="36" customFormat="1" ht="30" hidden="1" outlineLevel="1">
      <c r="A441" s="133"/>
      <c r="B441" s="89"/>
      <c r="C441" s="41"/>
      <c r="D441" s="94" t="s">
        <v>289</v>
      </c>
      <c r="E441" s="89"/>
      <c r="F441" s="89"/>
      <c r="G441" s="89">
        <v>55</v>
      </c>
      <c r="H441" s="89">
        <f t="shared" si="13"/>
        <v>55</v>
      </c>
      <c r="I441" s="11"/>
      <c r="J441" s="89">
        <v>50</v>
      </c>
      <c r="K441" s="93">
        <v>0.2</v>
      </c>
      <c r="L441" s="14">
        <v>0</v>
      </c>
      <c r="M441" s="93">
        <f t="shared" si="14"/>
        <v>10</v>
      </c>
      <c r="N441" s="14"/>
      <c r="O441" s="93">
        <f t="shared" si="12"/>
        <v>10</v>
      </c>
    </row>
    <row r="442" spans="1:15" s="36" customFormat="1" ht="15.75" hidden="1" outlineLevel="1">
      <c r="A442" s="133"/>
      <c r="B442" s="89"/>
      <c r="C442" s="41"/>
      <c r="D442" s="128" t="s">
        <v>290</v>
      </c>
      <c r="E442" s="89">
        <v>5</v>
      </c>
      <c r="F442" s="89"/>
      <c r="G442" s="89">
        <v>40</v>
      </c>
      <c r="H442" s="89">
        <f t="shared" si="13"/>
        <v>35</v>
      </c>
      <c r="I442" s="11"/>
      <c r="J442" s="89">
        <v>20</v>
      </c>
      <c r="K442" s="93">
        <v>6</v>
      </c>
      <c r="L442" s="14">
        <v>0</v>
      </c>
      <c r="M442" s="93">
        <f t="shared" si="14"/>
        <v>120</v>
      </c>
      <c r="N442" s="14"/>
      <c r="O442" s="93">
        <f t="shared" si="12"/>
        <v>120</v>
      </c>
    </row>
    <row r="443" spans="1:15" s="36" customFormat="1" ht="15.75" hidden="1" outlineLevel="1">
      <c r="A443" s="133"/>
      <c r="B443" s="89"/>
      <c r="C443" s="41"/>
      <c r="D443" s="94" t="s">
        <v>291</v>
      </c>
      <c r="E443" s="89"/>
      <c r="F443" s="89"/>
      <c r="G443" s="89">
        <v>3</v>
      </c>
      <c r="H443" s="89">
        <f t="shared" si="13"/>
        <v>3</v>
      </c>
      <c r="I443" s="11"/>
      <c r="J443" s="89">
        <v>1</v>
      </c>
      <c r="K443" s="93">
        <v>10</v>
      </c>
      <c r="L443" s="14">
        <v>0</v>
      </c>
      <c r="M443" s="93">
        <f t="shared" si="14"/>
        <v>10</v>
      </c>
      <c r="N443" s="14"/>
      <c r="O443" s="93">
        <f t="shared" si="12"/>
        <v>10</v>
      </c>
    </row>
    <row r="444" spans="1:15" s="36" customFormat="1" ht="15.75" hidden="1" outlineLevel="1">
      <c r="A444" s="133"/>
      <c r="B444" s="89"/>
      <c r="C444" s="41"/>
      <c r="D444" s="94" t="s">
        <v>292</v>
      </c>
      <c r="E444" s="89">
        <v>21</v>
      </c>
      <c r="F444" s="89">
        <v>8</v>
      </c>
      <c r="G444" s="89">
        <v>25</v>
      </c>
      <c r="H444" s="89">
        <f t="shared" si="13"/>
        <v>4</v>
      </c>
      <c r="I444" s="13" t="s">
        <v>293</v>
      </c>
      <c r="J444" s="89">
        <v>1</v>
      </c>
      <c r="K444" s="93">
        <v>3</v>
      </c>
      <c r="L444" s="14">
        <v>0</v>
      </c>
      <c r="M444" s="93">
        <f t="shared" si="14"/>
        <v>3</v>
      </c>
      <c r="N444" s="14"/>
      <c r="O444" s="93">
        <f t="shared" si="12"/>
        <v>3</v>
      </c>
    </row>
    <row r="445" spans="1:15" s="36" customFormat="1" ht="30" hidden="1" outlineLevel="1">
      <c r="A445" s="133"/>
      <c r="B445" s="89"/>
      <c r="C445" s="41"/>
      <c r="D445" s="94" t="s">
        <v>294</v>
      </c>
      <c r="E445" s="89">
        <v>26</v>
      </c>
      <c r="F445" s="89">
        <v>10</v>
      </c>
      <c r="G445" s="89">
        <v>30</v>
      </c>
      <c r="H445" s="89">
        <f t="shared" si="13"/>
        <v>4</v>
      </c>
      <c r="I445" s="13" t="s">
        <v>295</v>
      </c>
      <c r="J445" s="89">
        <v>1</v>
      </c>
      <c r="K445" s="93">
        <v>10</v>
      </c>
      <c r="L445" s="14">
        <v>0</v>
      </c>
      <c r="M445" s="93">
        <f t="shared" si="14"/>
        <v>10</v>
      </c>
      <c r="N445" s="14"/>
      <c r="O445" s="93">
        <f t="shared" si="12"/>
        <v>10</v>
      </c>
    </row>
    <row r="446" spans="1:15" s="36" customFormat="1" ht="15.75" hidden="1" outlineLevel="1">
      <c r="A446" s="133"/>
      <c r="B446" s="89"/>
      <c r="C446" s="41"/>
      <c r="D446" s="94" t="s">
        <v>296</v>
      </c>
      <c r="E446" s="89">
        <v>6</v>
      </c>
      <c r="F446" s="89">
        <v>6</v>
      </c>
      <c r="G446" s="89">
        <v>10</v>
      </c>
      <c r="H446" s="89">
        <f t="shared" si="13"/>
        <v>4</v>
      </c>
      <c r="I446" s="13" t="s">
        <v>297</v>
      </c>
      <c r="J446" s="89">
        <v>6</v>
      </c>
      <c r="K446" s="93">
        <v>1.6</v>
      </c>
      <c r="L446" s="14">
        <v>0</v>
      </c>
      <c r="M446" s="93">
        <f t="shared" si="14"/>
        <v>9.600000000000001</v>
      </c>
      <c r="N446" s="14"/>
      <c r="O446" s="93">
        <f t="shared" si="12"/>
        <v>9.600000000000001</v>
      </c>
    </row>
    <row r="447" spans="1:15" s="36" customFormat="1" ht="15.75" hidden="1" outlineLevel="1">
      <c r="A447" s="133"/>
      <c r="B447" s="89"/>
      <c r="C447" s="41"/>
      <c r="D447" s="94" t="s">
        <v>298</v>
      </c>
      <c r="E447" s="89">
        <v>1</v>
      </c>
      <c r="F447" s="89">
        <v>1</v>
      </c>
      <c r="G447" s="89">
        <v>2</v>
      </c>
      <c r="H447" s="89">
        <f t="shared" si="13"/>
        <v>1</v>
      </c>
      <c r="I447" s="13" t="s">
        <v>299</v>
      </c>
      <c r="J447" s="89">
        <v>1</v>
      </c>
      <c r="K447" s="93">
        <v>3</v>
      </c>
      <c r="L447" s="14">
        <v>0</v>
      </c>
      <c r="M447" s="93">
        <f t="shared" si="14"/>
        <v>3</v>
      </c>
      <c r="N447" s="14"/>
      <c r="O447" s="93">
        <f t="shared" si="12"/>
        <v>3</v>
      </c>
    </row>
    <row r="448" spans="1:15" s="36" customFormat="1" ht="15.75" hidden="1" outlineLevel="1">
      <c r="A448" s="133"/>
      <c r="B448" s="89"/>
      <c r="C448" s="41"/>
      <c r="D448" s="94" t="s">
        <v>300</v>
      </c>
      <c r="E448" s="89">
        <v>10</v>
      </c>
      <c r="F448" s="89">
        <v>10</v>
      </c>
      <c r="G448" s="89">
        <v>25</v>
      </c>
      <c r="H448" s="89">
        <f t="shared" si="13"/>
        <v>15</v>
      </c>
      <c r="I448" s="13" t="s">
        <v>301</v>
      </c>
      <c r="J448" s="89">
        <v>20</v>
      </c>
      <c r="K448" s="93">
        <v>1</v>
      </c>
      <c r="L448" s="14">
        <v>0</v>
      </c>
      <c r="M448" s="93">
        <f t="shared" si="14"/>
        <v>20</v>
      </c>
      <c r="N448" s="14"/>
      <c r="O448" s="93">
        <f t="shared" si="12"/>
        <v>20</v>
      </c>
    </row>
    <row r="449" spans="1:15" s="36" customFormat="1" ht="30" hidden="1" outlineLevel="1">
      <c r="A449" s="133"/>
      <c r="B449" s="89"/>
      <c r="C449" s="41"/>
      <c r="D449" s="94" t="s">
        <v>302</v>
      </c>
      <c r="E449" s="89">
        <v>15</v>
      </c>
      <c r="F449" s="89">
        <v>15</v>
      </c>
      <c r="G449" s="89">
        <v>20</v>
      </c>
      <c r="H449" s="89">
        <f t="shared" si="13"/>
        <v>5</v>
      </c>
      <c r="I449" s="13" t="s">
        <v>303</v>
      </c>
      <c r="J449" s="89">
        <v>10</v>
      </c>
      <c r="K449" s="93">
        <v>1.5</v>
      </c>
      <c r="L449" s="14">
        <v>0</v>
      </c>
      <c r="M449" s="93">
        <f t="shared" si="14"/>
        <v>15</v>
      </c>
      <c r="N449" s="14"/>
      <c r="O449" s="93">
        <f t="shared" si="12"/>
        <v>15</v>
      </c>
    </row>
    <row r="450" spans="1:15" s="36" customFormat="1" ht="15.75" hidden="1" outlineLevel="1">
      <c r="A450" s="133"/>
      <c r="B450" s="89"/>
      <c r="C450" s="41"/>
      <c r="D450" s="94" t="s">
        <v>304</v>
      </c>
      <c r="E450" s="89">
        <v>43</v>
      </c>
      <c r="F450" s="89">
        <v>35</v>
      </c>
      <c r="G450" s="89">
        <v>70</v>
      </c>
      <c r="H450" s="89">
        <f t="shared" si="13"/>
        <v>27</v>
      </c>
      <c r="I450" s="13" t="s">
        <v>305</v>
      </c>
      <c r="J450" s="89">
        <v>50</v>
      </c>
      <c r="K450" s="93">
        <v>0.9</v>
      </c>
      <c r="L450" s="14">
        <v>0</v>
      </c>
      <c r="M450" s="93">
        <f t="shared" si="14"/>
        <v>45</v>
      </c>
      <c r="N450" s="14"/>
      <c r="O450" s="93">
        <f t="shared" si="12"/>
        <v>45</v>
      </c>
    </row>
    <row r="451" spans="1:15" s="36" customFormat="1" ht="30" hidden="1" outlineLevel="1">
      <c r="A451" s="133"/>
      <c r="B451" s="89"/>
      <c r="C451" s="41"/>
      <c r="D451" s="94" t="s">
        <v>306</v>
      </c>
      <c r="E451" s="89"/>
      <c r="F451" s="89"/>
      <c r="G451" s="89">
        <v>60</v>
      </c>
      <c r="H451" s="89">
        <f t="shared" si="13"/>
        <v>60</v>
      </c>
      <c r="I451" s="11"/>
      <c r="J451" s="89">
        <v>50</v>
      </c>
      <c r="K451" s="93">
        <v>0.2</v>
      </c>
      <c r="L451" s="14">
        <v>0</v>
      </c>
      <c r="M451" s="93">
        <f t="shared" si="14"/>
        <v>10</v>
      </c>
      <c r="N451" s="14"/>
      <c r="O451" s="93">
        <f t="shared" si="12"/>
        <v>10</v>
      </c>
    </row>
    <row r="452" spans="1:15" s="36" customFormat="1" ht="15.75" hidden="1" outlineLevel="1">
      <c r="A452" s="133"/>
      <c r="B452" s="89"/>
      <c r="C452" s="41"/>
      <c r="D452" s="94" t="s">
        <v>307</v>
      </c>
      <c r="E452" s="89"/>
      <c r="F452" s="89"/>
      <c r="G452" s="89">
        <v>2</v>
      </c>
      <c r="H452" s="89">
        <f t="shared" si="13"/>
        <v>2</v>
      </c>
      <c r="I452" s="11"/>
      <c r="J452" s="89">
        <v>1</v>
      </c>
      <c r="K452" s="93">
        <v>8</v>
      </c>
      <c r="L452" s="14">
        <v>0</v>
      </c>
      <c r="M452" s="93">
        <f t="shared" si="14"/>
        <v>8</v>
      </c>
      <c r="N452" s="14"/>
      <c r="O452" s="93">
        <f t="shared" si="12"/>
        <v>8</v>
      </c>
    </row>
    <row r="453" spans="1:15" s="36" customFormat="1" ht="30" hidden="1" outlineLevel="1">
      <c r="A453" s="133"/>
      <c r="B453" s="89"/>
      <c r="C453" s="41"/>
      <c r="D453" s="94" t="s">
        <v>308</v>
      </c>
      <c r="E453" s="89"/>
      <c r="F453" s="89"/>
      <c r="G453" s="89">
        <v>2</v>
      </c>
      <c r="H453" s="89">
        <f t="shared" si="13"/>
        <v>2</v>
      </c>
      <c r="I453" s="11"/>
      <c r="J453" s="89">
        <v>1</v>
      </c>
      <c r="K453" s="93">
        <v>5</v>
      </c>
      <c r="L453" s="14">
        <v>0</v>
      </c>
      <c r="M453" s="93">
        <f t="shared" si="14"/>
        <v>5</v>
      </c>
      <c r="N453" s="14"/>
      <c r="O453" s="93">
        <f t="shared" si="12"/>
        <v>5</v>
      </c>
    </row>
    <row r="454" spans="1:15" s="36" customFormat="1" ht="15.75" hidden="1" outlineLevel="1">
      <c r="A454" s="133"/>
      <c r="B454" s="89"/>
      <c r="C454" s="41"/>
      <c r="D454" s="94" t="s">
        <v>309</v>
      </c>
      <c r="E454" s="89"/>
      <c r="F454" s="89"/>
      <c r="G454" s="89">
        <v>5</v>
      </c>
      <c r="H454" s="89">
        <f t="shared" si="13"/>
        <v>5</v>
      </c>
      <c r="I454" s="11"/>
      <c r="J454" s="89">
        <v>1</v>
      </c>
      <c r="K454" s="93">
        <v>13.4</v>
      </c>
      <c r="L454" s="14">
        <v>0</v>
      </c>
      <c r="M454" s="93">
        <f t="shared" si="14"/>
        <v>13.4</v>
      </c>
      <c r="N454" s="14"/>
      <c r="O454" s="93">
        <f t="shared" si="12"/>
        <v>13.4</v>
      </c>
    </row>
    <row r="455" spans="1:15" s="36" customFormat="1" ht="15.75" hidden="1" outlineLevel="1">
      <c r="A455" s="133"/>
      <c r="B455" s="89"/>
      <c r="C455" s="41"/>
      <c r="D455" s="94" t="s">
        <v>310</v>
      </c>
      <c r="E455" s="89"/>
      <c r="F455" s="89"/>
      <c r="G455" s="89">
        <v>40</v>
      </c>
      <c r="H455" s="89">
        <f t="shared" si="13"/>
        <v>40</v>
      </c>
      <c r="I455" s="11"/>
      <c r="J455" s="89">
        <v>30</v>
      </c>
      <c r="K455" s="93">
        <v>0.4</v>
      </c>
      <c r="L455" s="14">
        <v>0</v>
      </c>
      <c r="M455" s="93">
        <f t="shared" si="14"/>
        <v>12</v>
      </c>
      <c r="N455" s="14"/>
      <c r="O455" s="93">
        <f t="shared" si="12"/>
        <v>12</v>
      </c>
    </row>
    <row r="456" spans="1:15" s="36" customFormat="1" ht="30" hidden="1" outlineLevel="1">
      <c r="A456" s="133"/>
      <c r="B456" s="89"/>
      <c r="C456" s="41"/>
      <c r="D456" s="94" t="s">
        <v>311</v>
      </c>
      <c r="E456" s="89"/>
      <c r="F456" s="89"/>
      <c r="G456" s="89">
        <v>7</v>
      </c>
      <c r="H456" s="89">
        <f t="shared" si="13"/>
        <v>7</v>
      </c>
      <c r="I456" s="13"/>
      <c r="J456" s="89">
        <v>5</v>
      </c>
      <c r="K456" s="93">
        <v>20</v>
      </c>
      <c r="L456" s="14">
        <v>0</v>
      </c>
      <c r="M456" s="93">
        <f t="shared" si="14"/>
        <v>100</v>
      </c>
      <c r="N456" s="14"/>
      <c r="O456" s="93">
        <f t="shared" si="12"/>
        <v>100</v>
      </c>
    </row>
    <row r="457" spans="1:15" s="36" customFormat="1" ht="15.75" hidden="1" outlineLevel="1">
      <c r="A457" s="133"/>
      <c r="B457" s="89" t="s">
        <v>359</v>
      </c>
      <c r="C457" s="41"/>
      <c r="D457" s="31"/>
      <c r="E457" s="89">
        <f>SUM(E436:E456)</f>
        <v>127</v>
      </c>
      <c r="F457" s="89">
        <f>SUM(F436:F456)</f>
        <v>85</v>
      </c>
      <c r="G457" s="89">
        <f>SUM(G436:G456)</f>
        <v>417</v>
      </c>
      <c r="H457" s="89">
        <f>SUM(H436:H456)</f>
        <v>290</v>
      </c>
      <c r="I457" s="11"/>
      <c r="J457" s="89">
        <f aca="true" t="shared" si="15" ref="J457:O457">SUM(J436:J456)</f>
        <v>258</v>
      </c>
      <c r="K457" s="14">
        <f t="shared" si="15"/>
        <v>141.20000000000002</v>
      </c>
      <c r="L457" s="14">
        <f t="shared" si="15"/>
        <v>0</v>
      </c>
      <c r="M457" s="14">
        <f t="shared" si="15"/>
        <v>478</v>
      </c>
      <c r="N457" s="14">
        <f t="shared" si="15"/>
        <v>0</v>
      </c>
      <c r="O457" s="14">
        <f t="shared" si="15"/>
        <v>478</v>
      </c>
    </row>
    <row r="458" spans="1:15" ht="15" collapsed="1">
      <c r="A458" s="132" t="s">
        <v>435</v>
      </c>
      <c r="B458" s="87" t="s">
        <v>349</v>
      </c>
      <c r="C458" s="27" t="s">
        <v>19</v>
      </c>
      <c r="D458" s="26"/>
      <c r="E458" s="88">
        <f>E464+E472</f>
        <v>45</v>
      </c>
      <c r="F458" s="88">
        <f>F464+F472</f>
        <v>10</v>
      </c>
      <c r="G458" s="88">
        <f>G464+G472</f>
        <v>76</v>
      </c>
      <c r="H458" s="88">
        <f>H464+H472</f>
        <v>31</v>
      </c>
      <c r="I458" s="29"/>
      <c r="J458" s="88">
        <f>J464+J472</f>
        <v>27</v>
      </c>
      <c r="K458" s="30"/>
      <c r="L458" s="88">
        <f>L464+L472</f>
        <v>0</v>
      </c>
      <c r="M458" s="30">
        <f>M464+M472</f>
        <v>300</v>
      </c>
      <c r="N458" s="30">
        <f>N464+N472</f>
        <v>0</v>
      </c>
      <c r="O458" s="30">
        <f>O464+O472</f>
        <v>300</v>
      </c>
    </row>
    <row r="459" spans="1:15" s="36" customFormat="1" ht="18" hidden="1" outlineLevel="1">
      <c r="A459" s="134"/>
      <c r="B459" s="95"/>
      <c r="C459" s="13"/>
      <c r="D459" s="31" t="s">
        <v>253</v>
      </c>
      <c r="E459" s="89">
        <v>5</v>
      </c>
      <c r="F459" s="89">
        <v>1</v>
      </c>
      <c r="G459" s="89">
        <v>6</v>
      </c>
      <c r="H459" s="89">
        <f>G459-E459</f>
        <v>1</v>
      </c>
      <c r="I459" s="11" t="s">
        <v>39</v>
      </c>
      <c r="J459" s="89">
        <v>1</v>
      </c>
      <c r="K459" s="14">
        <v>37</v>
      </c>
      <c r="L459" s="14">
        <v>0</v>
      </c>
      <c r="M459" s="14">
        <v>37</v>
      </c>
      <c r="N459" s="14">
        <v>0</v>
      </c>
      <c r="O459" s="14">
        <v>37</v>
      </c>
    </row>
    <row r="460" spans="1:15" s="36" customFormat="1" ht="18" hidden="1" outlineLevel="1">
      <c r="A460" s="134"/>
      <c r="B460" s="95"/>
      <c r="C460" s="13"/>
      <c r="D460" s="31" t="s">
        <v>254</v>
      </c>
      <c r="E460" s="89">
        <v>0</v>
      </c>
      <c r="F460" s="89">
        <v>0</v>
      </c>
      <c r="G460" s="89">
        <v>1</v>
      </c>
      <c r="H460" s="89">
        <v>1</v>
      </c>
      <c r="I460" s="11" t="s">
        <v>47</v>
      </c>
      <c r="J460" s="89">
        <v>1</v>
      </c>
      <c r="K460" s="14">
        <v>12</v>
      </c>
      <c r="L460" s="14">
        <v>0</v>
      </c>
      <c r="M460" s="14">
        <v>12</v>
      </c>
      <c r="N460" s="14">
        <v>0</v>
      </c>
      <c r="O460" s="14">
        <v>12</v>
      </c>
    </row>
    <row r="461" spans="1:15" s="36" customFormat="1" ht="18" hidden="1" outlineLevel="1">
      <c r="A461" s="134"/>
      <c r="B461" s="95"/>
      <c r="C461" s="13"/>
      <c r="D461" s="31" t="s">
        <v>255</v>
      </c>
      <c r="E461" s="89">
        <v>1</v>
      </c>
      <c r="F461" s="89">
        <v>1</v>
      </c>
      <c r="G461" s="89">
        <v>2</v>
      </c>
      <c r="H461" s="89">
        <f aca="true" t="shared" si="16" ref="H461:H469">G461-E461</f>
        <v>1</v>
      </c>
      <c r="I461" s="11" t="s">
        <v>39</v>
      </c>
      <c r="J461" s="89">
        <v>1</v>
      </c>
      <c r="K461" s="14">
        <v>12</v>
      </c>
      <c r="L461" s="14">
        <v>0</v>
      </c>
      <c r="M461" s="14">
        <v>12</v>
      </c>
      <c r="N461" s="14">
        <v>0</v>
      </c>
      <c r="O461" s="14">
        <v>12</v>
      </c>
    </row>
    <row r="462" spans="1:15" s="36" customFormat="1" ht="18" hidden="1" outlineLevel="1">
      <c r="A462" s="134"/>
      <c r="B462" s="95"/>
      <c r="C462" s="13"/>
      <c r="D462" s="31" t="s">
        <v>256</v>
      </c>
      <c r="E462" s="89">
        <v>1</v>
      </c>
      <c r="F462" s="89">
        <v>1</v>
      </c>
      <c r="G462" s="89">
        <v>2</v>
      </c>
      <c r="H462" s="89">
        <f t="shared" si="16"/>
        <v>1</v>
      </c>
      <c r="I462" s="11" t="s">
        <v>39</v>
      </c>
      <c r="J462" s="89">
        <v>1</v>
      </c>
      <c r="K462" s="14">
        <v>100</v>
      </c>
      <c r="L462" s="14">
        <v>0</v>
      </c>
      <c r="M462" s="14">
        <v>100</v>
      </c>
      <c r="N462" s="14">
        <v>0</v>
      </c>
      <c r="O462" s="14">
        <v>100</v>
      </c>
    </row>
    <row r="463" spans="1:15" s="36" customFormat="1" ht="18" hidden="1" outlineLevel="1">
      <c r="A463" s="134"/>
      <c r="B463" s="95"/>
      <c r="C463" s="13"/>
      <c r="D463" s="31" t="s">
        <v>172</v>
      </c>
      <c r="E463" s="89">
        <v>1</v>
      </c>
      <c r="F463" s="89">
        <v>1</v>
      </c>
      <c r="G463" s="89">
        <v>2</v>
      </c>
      <c r="H463" s="89">
        <f t="shared" si="16"/>
        <v>1</v>
      </c>
      <c r="I463" s="11" t="s">
        <v>39</v>
      </c>
      <c r="J463" s="89">
        <v>1</v>
      </c>
      <c r="K463" s="14">
        <v>50</v>
      </c>
      <c r="L463" s="14">
        <v>0</v>
      </c>
      <c r="M463" s="14">
        <v>50</v>
      </c>
      <c r="N463" s="14">
        <v>0</v>
      </c>
      <c r="O463" s="14">
        <v>50</v>
      </c>
    </row>
    <row r="464" spans="1:15" s="36" customFormat="1" ht="18" hidden="1" outlineLevel="1">
      <c r="A464" s="134"/>
      <c r="B464" s="95"/>
      <c r="C464" s="41"/>
      <c r="D464" s="31"/>
      <c r="E464" s="89">
        <f>SUM(E459:E463)</f>
        <v>8</v>
      </c>
      <c r="F464" s="89">
        <f>SUM(F459:F463)</f>
        <v>4</v>
      </c>
      <c r="G464" s="89">
        <f>SUM(G459:G463)</f>
        <v>13</v>
      </c>
      <c r="H464" s="89">
        <f t="shared" si="16"/>
        <v>5</v>
      </c>
      <c r="I464" s="11"/>
      <c r="J464" s="89">
        <f aca="true" t="shared" si="17" ref="J464:O464">SUM(J459:J463)</f>
        <v>5</v>
      </c>
      <c r="K464" s="14">
        <f t="shared" si="17"/>
        <v>211</v>
      </c>
      <c r="L464" s="14">
        <f t="shared" si="17"/>
        <v>0</v>
      </c>
      <c r="M464" s="14">
        <f t="shared" si="17"/>
        <v>211</v>
      </c>
      <c r="N464" s="14">
        <f t="shared" si="17"/>
        <v>0</v>
      </c>
      <c r="O464" s="14">
        <f t="shared" si="17"/>
        <v>211</v>
      </c>
    </row>
    <row r="465" spans="1:15" s="36" customFormat="1" ht="18" hidden="1" outlineLevel="1">
      <c r="A465" s="134"/>
      <c r="B465" s="95"/>
      <c r="C465" s="13"/>
      <c r="D465" s="31" t="s">
        <v>257</v>
      </c>
      <c r="E465" s="89">
        <v>4</v>
      </c>
      <c r="F465" s="89">
        <v>4</v>
      </c>
      <c r="G465" s="89">
        <v>8</v>
      </c>
      <c r="H465" s="89">
        <f t="shared" si="16"/>
        <v>4</v>
      </c>
      <c r="I465" s="11" t="s">
        <v>151</v>
      </c>
      <c r="J465" s="89">
        <v>4</v>
      </c>
      <c r="K465" s="14">
        <v>5</v>
      </c>
      <c r="L465" s="14">
        <v>0</v>
      </c>
      <c r="M465" s="14">
        <v>20</v>
      </c>
      <c r="N465" s="14">
        <v>0</v>
      </c>
      <c r="O465" s="14">
        <v>20</v>
      </c>
    </row>
    <row r="466" spans="1:15" s="36" customFormat="1" ht="18" hidden="1" outlineLevel="1">
      <c r="A466" s="134"/>
      <c r="B466" s="95"/>
      <c r="C466" s="13"/>
      <c r="D466" s="31" t="s">
        <v>258</v>
      </c>
      <c r="E466" s="89">
        <v>20</v>
      </c>
      <c r="F466" s="89">
        <v>0</v>
      </c>
      <c r="G466" s="89">
        <v>25</v>
      </c>
      <c r="H466" s="89">
        <f t="shared" si="16"/>
        <v>5</v>
      </c>
      <c r="I466" s="11" t="s">
        <v>259</v>
      </c>
      <c r="J466" s="89">
        <v>5</v>
      </c>
      <c r="K466" s="14">
        <v>1</v>
      </c>
      <c r="L466" s="14">
        <v>0</v>
      </c>
      <c r="M466" s="14">
        <v>5</v>
      </c>
      <c r="N466" s="14">
        <v>0</v>
      </c>
      <c r="O466" s="14">
        <v>5</v>
      </c>
    </row>
    <row r="467" spans="1:15" s="36" customFormat="1" ht="18" hidden="1" outlineLevel="1">
      <c r="A467" s="134"/>
      <c r="B467" s="95"/>
      <c r="C467" s="13"/>
      <c r="D467" s="31" t="s">
        <v>260</v>
      </c>
      <c r="E467" s="89">
        <v>6</v>
      </c>
      <c r="F467" s="89">
        <v>0</v>
      </c>
      <c r="G467" s="89">
        <v>12</v>
      </c>
      <c r="H467" s="89">
        <f t="shared" si="16"/>
        <v>6</v>
      </c>
      <c r="I467" s="11" t="s">
        <v>261</v>
      </c>
      <c r="J467" s="89">
        <v>6</v>
      </c>
      <c r="K467" s="14">
        <v>2</v>
      </c>
      <c r="L467" s="14">
        <v>0</v>
      </c>
      <c r="M467" s="14">
        <v>12</v>
      </c>
      <c r="N467" s="14">
        <v>0</v>
      </c>
      <c r="O467" s="14">
        <v>12</v>
      </c>
    </row>
    <row r="468" spans="1:15" s="36" customFormat="1" ht="18" hidden="1" outlineLevel="1">
      <c r="A468" s="134"/>
      <c r="B468" s="95"/>
      <c r="C468" s="13"/>
      <c r="D468" s="31" t="s">
        <v>262</v>
      </c>
      <c r="E468" s="89">
        <v>3</v>
      </c>
      <c r="F468" s="89">
        <v>0</v>
      </c>
      <c r="G468" s="89">
        <v>6</v>
      </c>
      <c r="H468" s="89">
        <f t="shared" si="16"/>
        <v>3</v>
      </c>
      <c r="I468" s="11" t="s">
        <v>65</v>
      </c>
      <c r="J468" s="89">
        <v>3</v>
      </c>
      <c r="K468" s="14">
        <v>2</v>
      </c>
      <c r="L468" s="14">
        <v>0</v>
      </c>
      <c r="M468" s="14">
        <v>6</v>
      </c>
      <c r="N468" s="14">
        <v>0</v>
      </c>
      <c r="O468" s="14">
        <v>6</v>
      </c>
    </row>
    <row r="469" spans="1:15" s="36" customFormat="1" ht="18" hidden="1" outlineLevel="1">
      <c r="A469" s="134"/>
      <c r="B469" s="95"/>
      <c r="C469" s="13"/>
      <c r="D469" s="31" t="s">
        <v>263</v>
      </c>
      <c r="E469" s="89">
        <v>3</v>
      </c>
      <c r="F469" s="89">
        <v>1</v>
      </c>
      <c r="G469" s="89">
        <v>8</v>
      </c>
      <c r="H469" s="89">
        <f t="shared" si="16"/>
        <v>5</v>
      </c>
      <c r="I469" s="11" t="s">
        <v>39</v>
      </c>
      <c r="J469" s="89">
        <v>1</v>
      </c>
      <c r="K469" s="14">
        <v>20</v>
      </c>
      <c r="L469" s="14">
        <v>0</v>
      </c>
      <c r="M469" s="14">
        <v>20</v>
      </c>
      <c r="N469" s="14">
        <v>0</v>
      </c>
      <c r="O469" s="14">
        <v>20</v>
      </c>
    </row>
    <row r="470" spans="1:15" s="36" customFormat="1" ht="18" hidden="1" outlineLevel="1">
      <c r="A470" s="134"/>
      <c r="B470" s="95"/>
      <c r="C470" s="13"/>
      <c r="D470" s="31" t="s">
        <v>89</v>
      </c>
      <c r="E470" s="89">
        <v>0</v>
      </c>
      <c r="F470" s="89">
        <v>0</v>
      </c>
      <c r="G470" s="89">
        <v>2</v>
      </c>
      <c r="H470" s="89">
        <v>2</v>
      </c>
      <c r="I470" s="11" t="s">
        <v>63</v>
      </c>
      <c r="J470" s="89">
        <v>2</v>
      </c>
      <c r="K470" s="14">
        <v>12</v>
      </c>
      <c r="L470" s="14">
        <v>0</v>
      </c>
      <c r="M470" s="14">
        <v>24</v>
      </c>
      <c r="N470" s="14">
        <v>0</v>
      </c>
      <c r="O470" s="14">
        <v>24</v>
      </c>
    </row>
    <row r="471" spans="1:15" s="36" customFormat="1" ht="18" hidden="1" outlineLevel="1">
      <c r="A471" s="134"/>
      <c r="B471" s="95"/>
      <c r="C471" s="13"/>
      <c r="D471" s="31" t="s">
        <v>264</v>
      </c>
      <c r="E471" s="89">
        <v>1</v>
      </c>
      <c r="F471" s="89">
        <v>1</v>
      </c>
      <c r="G471" s="89">
        <v>2</v>
      </c>
      <c r="H471" s="89">
        <v>1</v>
      </c>
      <c r="I471" s="11" t="s">
        <v>39</v>
      </c>
      <c r="J471" s="89">
        <v>1</v>
      </c>
      <c r="K471" s="14">
        <v>2</v>
      </c>
      <c r="L471" s="14">
        <v>0</v>
      </c>
      <c r="M471" s="14">
        <v>2</v>
      </c>
      <c r="N471" s="14">
        <v>0</v>
      </c>
      <c r="O471" s="14">
        <v>2</v>
      </c>
    </row>
    <row r="472" spans="1:15" s="36" customFormat="1" ht="15.75" hidden="1" outlineLevel="1">
      <c r="A472" s="133"/>
      <c r="B472" s="89" t="s">
        <v>360</v>
      </c>
      <c r="C472" s="41"/>
      <c r="D472" s="31"/>
      <c r="E472" s="89">
        <f>SUM(E465:E471)</f>
        <v>37</v>
      </c>
      <c r="F472" s="89">
        <f>SUM(F465:F471)</f>
        <v>6</v>
      </c>
      <c r="G472" s="89">
        <f>SUM(G465:G471)</f>
        <v>63</v>
      </c>
      <c r="H472" s="89">
        <f>G472-E472</f>
        <v>26</v>
      </c>
      <c r="I472" s="11"/>
      <c r="J472" s="89">
        <f>SUM(J465:J471)</f>
        <v>22</v>
      </c>
      <c r="K472" s="14"/>
      <c r="L472" s="14">
        <f>SUM(L465:L471)</f>
        <v>0</v>
      </c>
      <c r="M472" s="14">
        <f>SUM(M465:M471)</f>
        <v>89</v>
      </c>
      <c r="N472" s="14">
        <f>SUM(N465:N471)</f>
        <v>0</v>
      </c>
      <c r="O472" s="14">
        <f>SUM(O465:O471)</f>
        <v>89</v>
      </c>
    </row>
    <row r="473" spans="1:15" ht="15" customHeight="1" collapsed="1">
      <c r="A473" s="132" t="s">
        <v>436</v>
      </c>
      <c r="B473" s="87" t="s">
        <v>350</v>
      </c>
      <c r="C473" s="27" t="s">
        <v>19</v>
      </c>
      <c r="D473" s="26"/>
      <c r="E473" s="88">
        <f>E478+E481</f>
        <v>1</v>
      </c>
      <c r="F473" s="88">
        <f>F478+F481</f>
        <v>1</v>
      </c>
      <c r="G473" s="88">
        <f>G478+G481</f>
        <v>18</v>
      </c>
      <c r="H473" s="88">
        <f>H478+H481</f>
        <v>17</v>
      </c>
      <c r="I473" s="29"/>
      <c r="J473" s="88">
        <f>J478+J481</f>
        <v>7</v>
      </c>
      <c r="K473" s="30"/>
      <c r="L473" s="30">
        <f>L478+L481</f>
        <v>0</v>
      </c>
      <c r="M473" s="30">
        <f>M478+M481</f>
        <v>250</v>
      </c>
      <c r="N473" s="30">
        <f>N478+N481</f>
        <v>0</v>
      </c>
      <c r="O473" s="30">
        <f>O478+O481</f>
        <v>250</v>
      </c>
    </row>
    <row r="474" spans="1:15" s="36" customFormat="1" ht="15" customHeight="1" hidden="1" outlineLevel="1">
      <c r="A474" s="133"/>
      <c r="B474" s="89"/>
      <c r="C474" s="41"/>
      <c r="D474" s="31" t="s">
        <v>265</v>
      </c>
      <c r="E474" s="89">
        <v>0</v>
      </c>
      <c r="F474" s="89">
        <v>0</v>
      </c>
      <c r="G474" s="89">
        <v>1</v>
      </c>
      <c r="H474" s="89">
        <v>1</v>
      </c>
      <c r="I474" s="11" t="s">
        <v>266</v>
      </c>
      <c r="J474" s="89">
        <v>1</v>
      </c>
      <c r="K474" s="14">
        <v>42</v>
      </c>
      <c r="L474" s="14">
        <v>0</v>
      </c>
      <c r="M474" s="14">
        <v>42</v>
      </c>
      <c r="N474" s="14">
        <v>0</v>
      </c>
      <c r="O474" s="14">
        <v>42</v>
      </c>
    </row>
    <row r="475" spans="1:15" s="36" customFormat="1" ht="15" customHeight="1" hidden="1" outlineLevel="1">
      <c r="A475" s="133"/>
      <c r="B475" s="89"/>
      <c r="C475" s="41"/>
      <c r="D475" s="31" t="s">
        <v>267</v>
      </c>
      <c r="E475" s="89">
        <v>1</v>
      </c>
      <c r="F475" s="89">
        <v>1</v>
      </c>
      <c r="G475" s="89">
        <v>2</v>
      </c>
      <c r="H475" s="89">
        <v>1</v>
      </c>
      <c r="I475" s="11" t="s">
        <v>30</v>
      </c>
      <c r="J475" s="89">
        <v>1</v>
      </c>
      <c r="K475" s="14">
        <v>24</v>
      </c>
      <c r="L475" s="14">
        <v>0</v>
      </c>
      <c r="M475" s="14">
        <v>24</v>
      </c>
      <c r="N475" s="14">
        <v>0</v>
      </c>
      <c r="O475" s="14">
        <v>24</v>
      </c>
    </row>
    <row r="476" spans="1:15" s="36" customFormat="1" ht="15" customHeight="1" hidden="1" outlineLevel="1">
      <c r="A476" s="133"/>
      <c r="B476" s="89"/>
      <c r="C476" s="41"/>
      <c r="D476" s="31" t="s">
        <v>268</v>
      </c>
      <c r="E476" s="89">
        <v>0</v>
      </c>
      <c r="F476" s="89">
        <v>0</v>
      </c>
      <c r="G476" s="89">
        <v>4</v>
      </c>
      <c r="H476" s="89">
        <v>4</v>
      </c>
      <c r="I476" s="11" t="s">
        <v>266</v>
      </c>
      <c r="J476" s="89">
        <v>1</v>
      </c>
      <c r="K476" s="14">
        <v>10</v>
      </c>
      <c r="L476" s="14">
        <v>0</v>
      </c>
      <c r="M476" s="14">
        <v>10</v>
      </c>
      <c r="N476" s="14">
        <v>0</v>
      </c>
      <c r="O476" s="14">
        <v>10</v>
      </c>
    </row>
    <row r="477" spans="1:15" s="36" customFormat="1" ht="15" customHeight="1" hidden="1" outlineLevel="1">
      <c r="A477" s="133"/>
      <c r="B477" s="89"/>
      <c r="C477" s="41"/>
      <c r="D477" s="31" t="s">
        <v>269</v>
      </c>
      <c r="E477" s="89">
        <v>0</v>
      </c>
      <c r="F477" s="89">
        <v>0</v>
      </c>
      <c r="G477" s="89">
        <v>8</v>
      </c>
      <c r="H477" s="89">
        <v>8</v>
      </c>
      <c r="I477" s="11" t="s">
        <v>266</v>
      </c>
      <c r="J477" s="89">
        <v>2</v>
      </c>
      <c r="K477" s="14">
        <v>76</v>
      </c>
      <c r="L477" s="14">
        <v>0</v>
      </c>
      <c r="M477" s="14">
        <v>152</v>
      </c>
      <c r="N477" s="14">
        <v>0</v>
      </c>
      <c r="O477" s="14">
        <v>152</v>
      </c>
    </row>
    <row r="478" spans="1:15" s="36" customFormat="1" ht="15" customHeight="1" hidden="1" outlineLevel="1">
      <c r="A478" s="133"/>
      <c r="B478" s="89"/>
      <c r="C478" s="41"/>
      <c r="D478" s="31"/>
      <c r="E478" s="89">
        <f>SUM(E474:E477)</f>
        <v>1</v>
      </c>
      <c r="F478" s="89">
        <f>SUM(F474:F475)</f>
        <v>1</v>
      </c>
      <c r="G478" s="89">
        <f>SUM(G474:G477)</f>
        <v>15</v>
      </c>
      <c r="H478" s="89">
        <f>SUM(H474:H477)</f>
        <v>14</v>
      </c>
      <c r="I478" s="11"/>
      <c r="J478" s="89">
        <f>SUM(J474:J477)</f>
        <v>5</v>
      </c>
      <c r="K478" s="14"/>
      <c r="L478" s="14">
        <f>SUM(L474:L475)</f>
        <v>0</v>
      </c>
      <c r="M478" s="14">
        <f>SUM(M474:M477)</f>
        <v>228</v>
      </c>
      <c r="N478" s="14">
        <f>SUM(N474:N475)</f>
        <v>0</v>
      </c>
      <c r="O478" s="14">
        <f>SUM(O474:O477)</f>
        <v>228</v>
      </c>
    </row>
    <row r="479" spans="1:15" s="36" customFormat="1" ht="15" customHeight="1" hidden="1" outlineLevel="1">
      <c r="A479" s="133"/>
      <c r="B479" s="89"/>
      <c r="C479" s="41"/>
      <c r="D479" s="31" t="s">
        <v>270</v>
      </c>
      <c r="E479" s="89">
        <v>0</v>
      </c>
      <c r="F479" s="89">
        <v>0</v>
      </c>
      <c r="G479" s="89">
        <v>1</v>
      </c>
      <c r="H479" s="89">
        <v>1</v>
      </c>
      <c r="I479" s="11" t="s">
        <v>266</v>
      </c>
      <c r="J479" s="89">
        <v>1</v>
      </c>
      <c r="K479" s="14">
        <v>12</v>
      </c>
      <c r="L479" s="14">
        <v>0</v>
      </c>
      <c r="M479" s="14">
        <v>12</v>
      </c>
      <c r="N479" s="14">
        <v>0</v>
      </c>
      <c r="O479" s="14">
        <v>12</v>
      </c>
    </row>
    <row r="480" spans="1:15" s="36" customFormat="1" ht="15" customHeight="1" hidden="1" outlineLevel="1">
      <c r="A480" s="133"/>
      <c r="B480" s="89"/>
      <c r="C480" s="41"/>
      <c r="D480" s="31" t="s">
        <v>271</v>
      </c>
      <c r="E480" s="89">
        <v>0</v>
      </c>
      <c r="F480" s="89">
        <v>0</v>
      </c>
      <c r="G480" s="89">
        <v>2</v>
      </c>
      <c r="H480" s="89">
        <v>2</v>
      </c>
      <c r="I480" s="11" t="s">
        <v>266</v>
      </c>
      <c r="J480" s="89">
        <v>1</v>
      </c>
      <c r="K480" s="14">
        <v>10</v>
      </c>
      <c r="L480" s="14">
        <v>0</v>
      </c>
      <c r="M480" s="14">
        <v>10</v>
      </c>
      <c r="N480" s="14">
        <v>0</v>
      </c>
      <c r="O480" s="14">
        <v>10</v>
      </c>
    </row>
    <row r="481" spans="1:15" s="36" customFormat="1" ht="15" customHeight="1" hidden="1" outlineLevel="1">
      <c r="A481" s="133"/>
      <c r="B481" s="89" t="s">
        <v>359</v>
      </c>
      <c r="C481" s="41"/>
      <c r="D481" s="31"/>
      <c r="E481" s="89">
        <f>SUM(E479:E480)</f>
        <v>0</v>
      </c>
      <c r="F481" s="89">
        <f>SUM(F479:F480)</f>
        <v>0</v>
      </c>
      <c r="G481" s="89">
        <f>SUM(G479:G480)</f>
        <v>3</v>
      </c>
      <c r="H481" s="89">
        <f>SUM(H479:H480)</f>
        <v>3</v>
      </c>
      <c r="I481" s="11"/>
      <c r="J481" s="89">
        <f>SUM(J479:J480)</f>
        <v>2</v>
      </c>
      <c r="K481" s="14"/>
      <c r="L481" s="14">
        <f>SUM(L479:L480)</f>
        <v>0</v>
      </c>
      <c r="M481" s="14">
        <f>SUM(M479:M480)</f>
        <v>22</v>
      </c>
      <c r="N481" s="14">
        <f>SUM(N479:N480)</f>
        <v>0</v>
      </c>
      <c r="O481" s="14">
        <f>SUM(O479:O480)</f>
        <v>22</v>
      </c>
    </row>
    <row r="482" spans="1:15" ht="15" collapsed="1">
      <c r="A482" s="132" t="s">
        <v>437</v>
      </c>
      <c r="B482" s="87" t="s">
        <v>351</v>
      </c>
      <c r="C482" s="27" t="s">
        <v>19</v>
      </c>
      <c r="D482" s="26"/>
      <c r="E482" s="88">
        <f>E484+E487+E491</f>
        <v>794</v>
      </c>
      <c r="F482" s="88">
        <f>F484+F487+F491</f>
        <v>794</v>
      </c>
      <c r="G482" s="88">
        <f>G484+G487+G491</f>
        <v>1205</v>
      </c>
      <c r="H482" s="88">
        <f>H484+H487+H491</f>
        <v>411</v>
      </c>
      <c r="I482" s="29"/>
      <c r="J482" s="88">
        <f>J484+J487+J491</f>
        <v>1004</v>
      </c>
      <c r="K482" s="30"/>
      <c r="L482" s="30">
        <f>L484+L487+L491</f>
        <v>0</v>
      </c>
      <c r="M482" s="30">
        <f>M484+M487+M491</f>
        <v>8000</v>
      </c>
      <c r="N482" s="30">
        <f>N484+N487+N491</f>
        <v>0</v>
      </c>
      <c r="O482" s="30">
        <f>O484+O487+O491</f>
        <v>8000</v>
      </c>
    </row>
    <row r="483" spans="1:15" s="36" customFormat="1" ht="30.75" hidden="1" outlineLevel="1">
      <c r="A483" s="133"/>
      <c r="B483" s="89"/>
      <c r="C483" s="41"/>
      <c r="D483" s="31" t="s">
        <v>239</v>
      </c>
      <c r="E483" s="89">
        <v>0</v>
      </c>
      <c r="F483" s="89">
        <v>0</v>
      </c>
      <c r="G483" s="89">
        <v>1</v>
      </c>
      <c r="H483" s="89">
        <v>1</v>
      </c>
      <c r="I483" s="11" t="s">
        <v>47</v>
      </c>
      <c r="J483" s="89">
        <v>1</v>
      </c>
      <c r="K483" s="14">
        <v>450</v>
      </c>
      <c r="L483" s="14">
        <v>0</v>
      </c>
      <c r="M483" s="14">
        <v>450</v>
      </c>
      <c r="N483" s="14">
        <v>0</v>
      </c>
      <c r="O483" s="14">
        <v>450</v>
      </c>
    </row>
    <row r="484" spans="1:15" s="36" customFormat="1" ht="15.75" hidden="1" outlineLevel="1">
      <c r="A484" s="133"/>
      <c r="B484" s="89"/>
      <c r="C484" s="41"/>
      <c r="D484" s="31"/>
      <c r="E484" s="89">
        <f>E483</f>
        <v>0</v>
      </c>
      <c r="F484" s="89">
        <f>F483</f>
        <v>0</v>
      </c>
      <c r="G484" s="89">
        <f>G483</f>
        <v>1</v>
      </c>
      <c r="H484" s="89">
        <f>H483</f>
        <v>1</v>
      </c>
      <c r="I484" s="11"/>
      <c r="J484" s="89">
        <f>J483</f>
        <v>1</v>
      </c>
      <c r="K484" s="14"/>
      <c r="L484" s="14">
        <f>L483</f>
        <v>0</v>
      </c>
      <c r="M484" s="14">
        <f>M483</f>
        <v>450</v>
      </c>
      <c r="N484" s="14">
        <f>N483</f>
        <v>0</v>
      </c>
      <c r="O484" s="14">
        <f>O483</f>
        <v>450</v>
      </c>
    </row>
    <row r="485" spans="1:15" s="36" customFormat="1" ht="30.75" hidden="1" outlineLevel="1">
      <c r="A485" s="133"/>
      <c r="B485" s="89"/>
      <c r="C485" s="41"/>
      <c r="D485" s="31" t="s">
        <v>240</v>
      </c>
      <c r="E485" s="89">
        <v>1</v>
      </c>
      <c r="F485" s="89">
        <v>1</v>
      </c>
      <c r="G485" s="89">
        <v>1</v>
      </c>
      <c r="H485" s="89">
        <v>0</v>
      </c>
      <c r="I485" s="11" t="s">
        <v>39</v>
      </c>
      <c r="J485" s="89">
        <v>1</v>
      </c>
      <c r="K485" s="14">
        <v>1000</v>
      </c>
      <c r="L485" s="14">
        <v>0</v>
      </c>
      <c r="M485" s="14">
        <v>1000</v>
      </c>
      <c r="N485" s="14">
        <v>0</v>
      </c>
      <c r="O485" s="14">
        <v>1000</v>
      </c>
    </row>
    <row r="486" spans="1:15" s="36" customFormat="1" ht="15.75" hidden="1" outlineLevel="1">
      <c r="A486" s="133"/>
      <c r="B486" s="89"/>
      <c r="C486" s="41"/>
      <c r="D486" s="31" t="s">
        <v>241</v>
      </c>
      <c r="E486" s="89">
        <v>0</v>
      </c>
      <c r="F486" s="89">
        <v>0</v>
      </c>
      <c r="G486" s="89">
        <v>1</v>
      </c>
      <c r="H486" s="89">
        <v>1</v>
      </c>
      <c r="I486" s="11" t="s">
        <v>47</v>
      </c>
      <c r="J486" s="89">
        <v>1</v>
      </c>
      <c r="K486" s="14">
        <v>350</v>
      </c>
      <c r="L486" s="14"/>
      <c r="M486" s="14">
        <v>350</v>
      </c>
      <c r="N486" s="14"/>
      <c r="O486" s="14">
        <v>350</v>
      </c>
    </row>
    <row r="487" spans="1:15" s="36" customFormat="1" ht="15.75" hidden="1" outlineLevel="1">
      <c r="A487" s="133"/>
      <c r="B487" s="89"/>
      <c r="C487" s="41"/>
      <c r="D487" s="31"/>
      <c r="E487" s="89">
        <f>SUM(E485:E486)</f>
        <v>1</v>
      </c>
      <c r="F487" s="89">
        <f>SUM(F485:F486)</f>
        <v>1</v>
      </c>
      <c r="G487" s="89">
        <f>SUM(G485:G486)</f>
        <v>2</v>
      </c>
      <c r="H487" s="89">
        <f>SUM(H485:H486)</f>
        <v>1</v>
      </c>
      <c r="I487" s="96"/>
      <c r="J487" s="89">
        <f>SUM(J485:J486)</f>
        <v>2</v>
      </c>
      <c r="K487" s="14"/>
      <c r="L487" s="14">
        <f>SUM(L485:L486)</f>
        <v>0</v>
      </c>
      <c r="M487" s="14">
        <f>SUM(M485:M486)</f>
        <v>1350</v>
      </c>
      <c r="N487" s="14">
        <f>SUM(N485:N486)</f>
        <v>0</v>
      </c>
      <c r="O487" s="14">
        <f>SUM(O485:O486)</f>
        <v>1350</v>
      </c>
    </row>
    <row r="488" spans="1:15" s="36" customFormat="1" ht="15.75" hidden="1" outlineLevel="1">
      <c r="A488" s="133"/>
      <c r="B488" s="89"/>
      <c r="C488" s="41"/>
      <c r="D488" s="31" t="s">
        <v>242</v>
      </c>
      <c r="E488" s="89">
        <v>792</v>
      </c>
      <c r="F488" s="89">
        <v>792</v>
      </c>
      <c r="G488" s="89">
        <v>1200</v>
      </c>
      <c r="H488" s="89">
        <v>408</v>
      </c>
      <c r="I488" s="11" t="s">
        <v>243</v>
      </c>
      <c r="J488" s="89">
        <v>1000</v>
      </c>
      <c r="K488" s="14">
        <v>5</v>
      </c>
      <c r="L488" s="14">
        <v>0</v>
      </c>
      <c r="M488" s="14">
        <v>5000</v>
      </c>
      <c r="N488" s="14">
        <v>0</v>
      </c>
      <c r="O488" s="14">
        <v>5000</v>
      </c>
    </row>
    <row r="489" spans="1:15" s="36" customFormat="1" ht="15.75" hidden="1" outlineLevel="1">
      <c r="A489" s="133"/>
      <c r="B489" s="89"/>
      <c r="C489" s="41"/>
      <c r="D489" s="31" t="s">
        <v>244</v>
      </c>
      <c r="E489" s="89">
        <v>1</v>
      </c>
      <c r="F489" s="89">
        <v>1</v>
      </c>
      <c r="G489" s="89">
        <v>1</v>
      </c>
      <c r="H489" s="89">
        <v>0</v>
      </c>
      <c r="I489" s="11" t="s">
        <v>39</v>
      </c>
      <c r="J489" s="89">
        <v>1</v>
      </c>
      <c r="K489" s="14">
        <v>400</v>
      </c>
      <c r="L489" s="14">
        <v>0</v>
      </c>
      <c r="M489" s="14">
        <v>400</v>
      </c>
      <c r="N489" s="14">
        <v>0</v>
      </c>
      <c r="O489" s="14">
        <v>400</v>
      </c>
    </row>
    <row r="490" spans="1:15" s="36" customFormat="1" ht="15.75" hidden="1" outlineLevel="1">
      <c r="A490" s="133"/>
      <c r="B490" s="89"/>
      <c r="C490" s="41"/>
      <c r="D490" s="31" t="s">
        <v>245</v>
      </c>
      <c r="E490" s="89">
        <v>0</v>
      </c>
      <c r="F490" s="89">
        <v>0</v>
      </c>
      <c r="G490" s="89">
        <v>1</v>
      </c>
      <c r="H490" s="89">
        <v>1</v>
      </c>
      <c r="I490" s="11" t="s">
        <v>47</v>
      </c>
      <c r="J490" s="89">
        <v>1</v>
      </c>
      <c r="K490" s="14">
        <v>800</v>
      </c>
      <c r="L490" s="14">
        <v>0</v>
      </c>
      <c r="M490" s="14">
        <v>800</v>
      </c>
      <c r="N490" s="14">
        <v>0</v>
      </c>
      <c r="O490" s="14">
        <v>800</v>
      </c>
    </row>
    <row r="491" spans="1:15" s="36" customFormat="1" ht="15.75" hidden="1" outlineLevel="1">
      <c r="A491" s="133"/>
      <c r="B491" s="89" t="s">
        <v>359</v>
      </c>
      <c r="C491" s="41"/>
      <c r="D491" s="31"/>
      <c r="E491" s="89">
        <f>SUM(E488:E489)</f>
        <v>793</v>
      </c>
      <c r="F491" s="89">
        <f>SUM(F488:F489)</f>
        <v>793</v>
      </c>
      <c r="G491" s="89">
        <f>SUM(G488:G490)</f>
        <v>1202</v>
      </c>
      <c r="H491" s="89">
        <f>SUM(H488:H490)</f>
        <v>409</v>
      </c>
      <c r="I491" s="11" t="s">
        <v>246</v>
      </c>
      <c r="J491" s="89">
        <f>SUM(J488:J489)</f>
        <v>1001</v>
      </c>
      <c r="K491" s="14">
        <f>SUM(K488:K490)</f>
        <v>1205</v>
      </c>
      <c r="L491" s="14">
        <f>SUM(L488:L489)</f>
        <v>0</v>
      </c>
      <c r="M491" s="14">
        <f>SUM(M488:M490)</f>
        <v>6200</v>
      </c>
      <c r="N491" s="14">
        <f>SUM(N488:N489)</f>
        <v>0</v>
      </c>
      <c r="O491" s="14">
        <f>SUM(O488:O490)</f>
        <v>6200</v>
      </c>
    </row>
    <row r="492" spans="1:15" s="3" customFormat="1" ht="15" collapsed="1">
      <c r="A492" s="132" t="s">
        <v>438</v>
      </c>
      <c r="B492" s="147" t="s">
        <v>451</v>
      </c>
      <c r="C492" s="27" t="s">
        <v>19</v>
      </c>
      <c r="D492" s="26"/>
      <c r="E492" s="88">
        <f>E494+E496+E499</f>
        <v>15</v>
      </c>
      <c r="F492" s="88">
        <f>F494+F496+F499</f>
        <v>9</v>
      </c>
      <c r="G492" s="88">
        <f>G494+G496+G499</f>
        <v>22</v>
      </c>
      <c r="H492" s="88">
        <f>H494+H496+H499</f>
        <v>7</v>
      </c>
      <c r="I492" s="29"/>
      <c r="J492" s="88">
        <f>J494+J496+J499</f>
        <v>3</v>
      </c>
      <c r="K492" s="30"/>
      <c r="L492" s="30">
        <f>L494+L496+L499</f>
        <v>0</v>
      </c>
      <c r="M492" s="30">
        <f>M494+M496+M499</f>
        <v>400</v>
      </c>
      <c r="N492" s="30">
        <f>N494+N496+N499</f>
        <v>0</v>
      </c>
      <c r="O492" s="30">
        <f>O494+O496+O499</f>
        <v>400</v>
      </c>
    </row>
    <row r="493" spans="1:15" s="36" customFormat="1" ht="15.75" hidden="1" outlineLevel="1">
      <c r="A493" s="133"/>
      <c r="B493" s="89"/>
      <c r="C493" s="41"/>
      <c r="D493" s="31" t="s">
        <v>247</v>
      </c>
      <c r="E493" s="89">
        <v>8</v>
      </c>
      <c r="F493" s="89">
        <v>4</v>
      </c>
      <c r="G493" s="89">
        <v>12</v>
      </c>
      <c r="H493" s="89">
        <v>0</v>
      </c>
      <c r="I493" s="11" t="s">
        <v>39</v>
      </c>
      <c r="J493" s="89">
        <v>1</v>
      </c>
      <c r="K493" s="14"/>
      <c r="L493" s="14">
        <v>0</v>
      </c>
      <c r="M493" s="14">
        <v>50</v>
      </c>
      <c r="N493" s="14">
        <v>0</v>
      </c>
      <c r="O493" s="14">
        <f>M493</f>
        <v>50</v>
      </c>
    </row>
    <row r="494" spans="1:15" s="36" customFormat="1" ht="15.75" hidden="1" outlineLevel="1">
      <c r="A494" s="133"/>
      <c r="B494" s="89"/>
      <c r="C494" s="41"/>
      <c r="D494" s="31"/>
      <c r="E494" s="89">
        <f>SUM(E493:E493)</f>
        <v>8</v>
      </c>
      <c r="F494" s="89">
        <f>SUM(F493:F493)</f>
        <v>4</v>
      </c>
      <c r="G494" s="89">
        <f>SUM(G493:G493)</f>
        <v>12</v>
      </c>
      <c r="H494" s="89">
        <f>SUM(H493:H493)</f>
        <v>0</v>
      </c>
      <c r="I494" s="11"/>
      <c r="J494" s="89">
        <f>SUM(J493:J493)</f>
        <v>1</v>
      </c>
      <c r="K494" s="14"/>
      <c r="L494" s="14">
        <f>SUM(L493:L493)</f>
        <v>0</v>
      </c>
      <c r="M494" s="14">
        <f>SUM(M493:M493)</f>
        <v>50</v>
      </c>
      <c r="N494" s="14">
        <f>SUM(N493:N493)</f>
        <v>0</v>
      </c>
      <c r="O494" s="14">
        <f>SUM(O493:O493)</f>
        <v>50</v>
      </c>
    </row>
    <row r="495" spans="1:15" s="36" customFormat="1" ht="15.75" hidden="1" outlineLevel="1">
      <c r="A495" s="133"/>
      <c r="B495" s="129"/>
      <c r="C495" s="41"/>
      <c r="D495" s="31" t="s">
        <v>248</v>
      </c>
      <c r="E495" s="89">
        <v>0</v>
      </c>
      <c r="F495" s="89">
        <v>0</v>
      </c>
      <c r="G495" s="89">
        <v>1</v>
      </c>
      <c r="H495" s="89">
        <v>1</v>
      </c>
      <c r="I495" s="11">
        <v>0</v>
      </c>
      <c r="J495" s="89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</row>
    <row r="496" spans="1:15" s="36" customFormat="1" ht="15.75" hidden="1" outlineLevel="1">
      <c r="A496" s="133"/>
      <c r="B496" s="89"/>
      <c r="C496" s="41"/>
      <c r="D496" s="31"/>
      <c r="E496" s="89">
        <f>SUM(E495:E495)</f>
        <v>0</v>
      </c>
      <c r="F496" s="89">
        <f>SUM(F495:F495)</f>
        <v>0</v>
      </c>
      <c r="G496" s="89">
        <f>SUM(G495:G495)</f>
        <v>1</v>
      </c>
      <c r="H496" s="89">
        <f>SUM(H495:H495)</f>
        <v>1</v>
      </c>
      <c r="I496" s="11"/>
      <c r="J496" s="89">
        <f>SUM(J495:J495)</f>
        <v>0</v>
      </c>
      <c r="K496" s="14"/>
      <c r="L496" s="14">
        <f>SUM(L495:L495)</f>
        <v>0</v>
      </c>
      <c r="M496" s="14">
        <f>SUM(M495:M495)</f>
        <v>0</v>
      </c>
      <c r="N496" s="14">
        <f>SUM(N495:N495)</f>
        <v>0</v>
      </c>
      <c r="O496" s="14">
        <f>SUM(O495:O495)</f>
        <v>0</v>
      </c>
    </row>
    <row r="497" spans="1:15" s="36" customFormat="1" ht="15.75" hidden="1" outlineLevel="1">
      <c r="A497" s="133"/>
      <c r="B497" s="89"/>
      <c r="C497" s="41"/>
      <c r="D497" s="31" t="s">
        <v>249</v>
      </c>
      <c r="E497" s="89">
        <v>7</v>
      </c>
      <c r="F497" s="89">
        <v>5</v>
      </c>
      <c r="G497" s="89">
        <v>9</v>
      </c>
      <c r="H497" s="89">
        <v>2</v>
      </c>
      <c r="I497" s="11" t="s">
        <v>39</v>
      </c>
      <c r="J497" s="89">
        <v>1</v>
      </c>
      <c r="K497" s="14">
        <v>15</v>
      </c>
      <c r="L497" s="14">
        <v>0</v>
      </c>
      <c r="M497" s="14">
        <v>15</v>
      </c>
      <c r="N497" s="14">
        <v>0</v>
      </c>
      <c r="O497" s="14">
        <v>15</v>
      </c>
    </row>
    <row r="498" spans="1:15" s="36" customFormat="1" ht="15.75" hidden="1" outlineLevel="1">
      <c r="A498" s="133"/>
      <c r="B498" s="89"/>
      <c r="C498" s="41"/>
      <c r="D498" s="31" t="s">
        <v>250</v>
      </c>
      <c r="E498" s="89">
        <v>0</v>
      </c>
      <c r="F498" s="89">
        <v>0</v>
      </c>
      <c r="G498" s="89">
        <v>0</v>
      </c>
      <c r="H498" s="89">
        <v>4</v>
      </c>
      <c r="I498" s="11" t="s">
        <v>47</v>
      </c>
      <c r="J498" s="89">
        <v>1</v>
      </c>
      <c r="K498" s="14">
        <v>335</v>
      </c>
      <c r="L498" s="14">
        <v>0</v>
      </c>
      <c r="M498" s="14">
        <v>335</v>
      </c>
      <c r="N498" s="14">
        <v>0</v>
      </c>
      <c r="O498" s="14">
        <f>M498</f>
        <v>335</v>
      </c>
    </row>
    <row r="499" spans="1:15" s="36" customFormat="1" ht="15.75" hidden="1" outlineLevel="1">
      <c r="A499" s="133"/>
      <c r="B499" s="89" t="s">
        <v>359</v>
      </c>
      <c r="C499" s="41"/>
      <c r="D499" s="31"/>
      <c r="E499" s="89">
        <f>SUM(E497:E498)</f>
        <v>7</v>
      </c>
      <c r="F499" s="89">
        <f>SUM(F497:F498)</f>
        <v>5</v>
      </c>
      <c r="G499" s="89">
        <f>SUM(G497:G498)</f>
        <v>9</v>
      </c>
      <c r="H499" s="89">
        <f>SUM(H497:H498)</f>
        <v>6</v>
      </c>
      <c r="I499" s="11"/>
      <c r="J499" s="89">
        <f>SUM(J497:J498)</f>
        <v>2</v>
      </c>
      <c r="K499" s="14"/>
      <c r="L499" s="14">
        <f>SUM(L497:L498)</f>
        <v>0</v>
      </c>
      <c r="M499" s="14">
        <f>SUM(M497:M498)</f>
        <v>350</v>
      </c>
      <c r="N499" s="14">
        <f>SUM(N497:N498)</f>
        <v>0</v>
      </c>
      <c r="O499" s="14">
        <f>SUM(O497:O498)</f>
        <v>350</v>
      </c>
    </row>
    <row r="500" spans="1:15" s="3" customFormat="1" ht="15.75" collapsed="1">
      <c r="A500" s="54" t="s">
        <v>439</v>
      </c>
      <c r="B500" s="88" t="s">
        <v>352</v>
      </c>
      <c r="C500" s="39" t="s">
        <v>19</v>
      </c>
      <c r="D500" s="26"/>
      <c r="E500" s="88">
        <f>E503</f>
        <v>23</v>
      </c>
      <c r="F500" s="88">
        <f>F503</f>
        <v>4</v>
      </c>
      <c r="G500" s="88">
        <f>G503</f>
        <v>27</v>
      </c>
      <c r="H500" s="88">
        <f>H503</f>
        <v>4</v>
      </c>
      <c r="I500" s="29"/>
      <c r="J500" s="88">
        <f aca="true" t="shared" si="18" ref="J500:O500">J503</f>
        <v>2</v>
      </c>
      <c r="K500" s="30">
        <f t="shared" si="18"/>
        <v>0</v>
      </c>
      <c r="L500" s="30">
        <f t="shared" si="18"/>
        <v>0</v>
      </c>
      <c r="M500" s="30">
        <f t="shared" si="18"/>
        <v>400</v>
      </c>
      <c r="N500" s="30">
        <f t="shared" si="18"/>
        <v>0</v>
      </c>
      <c r="O500" s="30">
        <f t="shared" si="18"/>
        <v>400</v>
      </c>
    </row>
    <row r="501" spans="1:15" ht="30" hidden="1" outlineLevel="1">
      <c r="A501" s="135"/>
      <c r="B501" s="97"/>
      <c r="C501" s="98"/>
      <c r="D501" s="99" t="s">
        <v>251</v>
      </c>
      <c r="E501" s="97">
        <v>17</v>
      </c>
      <c r="F501" s="97">
        <v>1</v>
      </c>
      <c r="G501" s="97">
        <v>20</v>
      </c>
      <c r="H501" s="97">
        <f>G501-E501</f>
        <v>3</v>
      </c>
      <c r="I501" s="100" t="s">
        <v>47</v>
      </c>
      <c r="J501" s="97">
        <v>1</v>
      </c>
      <c r="K501" s="97">
        <v>330</v>
      </c>
      <c r="L501" s="97">
        <v>0</v>
      </c>
      <c r="M501" s="97">
        <f>SUM(N501:O501)</f>
        <v>330</v>
      </c>
      <c r="N501" s="97"/>
      <c r="O501" s="97">
        <f>K501*J501</f>
        <v>330</v>
      </c>
    </row>
    <row r="502" spans="1:15" ht="30" hidden="1" outlineLevel="1">
      <c r="A502" s="135"/>
      <c r="B502" s="97"/>
      <c r="C502" s="98"/>
      <c r="D502" s="99" t="s">
        <v>252</v>
      </c>
      <c r="E502" s="97">
        <v>6</v>
      </c>
      <c r="F502" s="97">
        <v>3</v>
      </c>
      <c r="G502" s="97">
        <v>7</v>
      </c>
      <c r="H502" s="97">
        <f>G502-E502</f>
        <v>1</v>
      </c>
      <c r="I502" s="100" t="s">
        <v>47</v>
      </c>
      <c r="J502" s="97">
        <v>1</v>
      </c>
      <c r="K502" s="97">
        <v>70</v>
      </c>
      <c r="L502" s="97">
        <v>0</v>
      </c>
      <c r="M502" s="97">
        <f>SUM(N502:O502)</f>
        <v>70</v>
      </c>
      <c r="N502" s="97"/>
      <c r="O502" s="97">
        <f>K502*J502</f>
        <v>70</v>
      </c>
    </row>
    <row r="503" spans="1:15" ht="15.75" hidden="1" outlineLevel="1">
      <c r="A503" s="135"/>
      <c r="B503" s="97" t="s">
        <v>359</v>
      </c>
      <c r="C503" s="98"/>
      <c r="D503" s="99"/>
      <c r="E503" s="97">
        <f>SUM(E501:E502)</f>
        <v>23</v>
      </c>
      <c r="F503" s="97">
        <f>SUM(F501:F502)</f>
        <v>4</v>
      </c>
      <c r="G503" s="97">
        <f>SUM(G501:G502)</f>
        <v>27</v>
      </c>
      <c r="H503" s="97">
        <f>SUM(H501:H502)</f>
        <v>4</v>
      </c>
      <c r="I503" s="100"/>
      <c r="J503" s="97">
        <f>SUM(J501:J502)</f>
        <v>2</v>
      </c>
      <c r="K503" s="97"/>
      <c r="L503" s="97">
        <f>SUM(L501:L502)</f>
        <v>0</v>
      </c>
      <c r="M503" s="97">
        <f>SUM(M501:M502)</f>
        <v>400</v>
      </c>
      <c r="N503" s="97">
        <f>SUM(N501:N502)</f>
        <v>0</v>
      </c>
      <c r="O503" s="97">
        <f>SUM(O501:O502)</f>
        <v>400</v>
      </c>
    </row>
    <row r="504" spans="1:15" ht="30" collapsed="1">
      <c r="A504" s="136" t="s">
        <v>49</v>
      </c>
      <c r="B504" s="103" t="s">
        <v>235</v>
      </c>
      <c r="C504" s="102" t="s">
        <v>353</v>
      </c>
      <c r="D504" s="103"/>
      <c r="E504" s="104">
        <f>E505</f>
        <v>43</v>
      </c>
      <c r="F504" s="104">
        <f>F505</f>
        <v>26</v>
      </c>
      <c r="G504" s="104">
        <f>G505</f>
        <v>90</v>
      </c>
      <c r="H504" s="104">
        <f>H505</f>
        <v>47</v>
      </c>
      <c r="I504" s="105"/>
      <c r="J504" s="104">
        <f>J505</f>
        <v>29</v>
      </c>
      <c r="K504" s="106"/>
      <c r="L504" s="106">
        <f>L505</f>
        <v>0</v>
      </c>
      <c r="M504" s="106">
        <f>M505</f>
        <v>3000</v>
      </c>
      <c r="N504" s="106">
        <f>N505</f>
        <v>0</v>
      </c>
      <c r="O504" s="106">
        <f>O505</f>
        <v>3000</v>
      </c>
    </row>
    <row r="505" spans="1:15" ht="15">
      <c r="A505" s="136"/>
      <c r="B505" s="101" t="s">
        <v>12</v>
      </c>
      <c r="C505" s="102" t="s">
        <v>354</v>
      </c>
      <c r="D505" s="103"/>
      <c r="E505" s="104">
        <f>E506+E515</f>
        <v>43</v>
      </c>
      <c r="F505" s="104">
        <f>F506+F515</f>
        <v>26</v>
      </c>
      <c r="G505" s="104">
        <f>G506+G515</f>
        <v>90</v>
      </c>
      <c r="H505" s="104">
        <f>H506+H515</f>
        <v>47</v>
      </c>
      <c r="I505" s="105"/>
      <c r="J505" s="104">
        <f>J506+J515</f>
        <v>29</v>
      </c>
      <c r="K505" s="106"/>
      <c r="L505" s="106">
        <f>L506+L515</f>
        <v>0</v>
      </c>
      <c r="M505" s="106">
        <f>M506+M515</f>
        <v>3000</v>
      </c>
      <c r="N505" s="106">
        <f>N506+N515</f>
        <v>0</v>
      </c>
      <c r="O505" s="106">
        <f>O506+O515</f>
        <v>3000</v>
      </c>
    </row>
    <row r="506" spans="1:15" s="3" customFormat="1" ht="15">
      <c r="A506" s="137" t="s">
        <v>440</v>
      </c>
      <c r="B506" s="107" t="s">
        <v>355</v>
      </c>
      <c r="C506" s="108" t="s">
        <v>354</v>
      </c>
      <c r="D506" s="107"/>
      <c r="E506" s="109">
        <f>E512+E514</f>
        <v>36</v>
      </c>
      <c r="F506" s="109">
        <f>F512+F514</f>
        <v>26</v>
      </c>
      <c r="G506" s="109">
        <f>G512+G514</f>
        <v>82</v>
      </c>
      <c r="H506" s="109">
        <f>H512+H514</f>
        <v>46</v>
      </c>
      <c r="I506" s="110"/>
      <c r="J506" s="109">
        <f>J512+J514</f>
        <v>28</v>
      </c>
      <c r="K506" s="111"/>
      <c r="L506" s="111">
        <f>L512+L514</f>
        <v>0</v>
      </c>
      <c r="M506" s="111">
        <f>M512+M514</f>
        <v>2600</v>
      </c>
      <c r="N506" s="111">
        <f>N512+N514</f>
        <v>0</v>
      </c>
      <c r="O506" s="111">
        <f>O512+O514</f>
        <v>2600</v>
      </c>
    </row>
    <row r="507" spans="1:15" ht="15" hidden="1" outlineLevel="1">
      <c r="A507" s="138"/>
      <c r="B507" s="112"/>
      <c r="C507" s="113"/>
      <c r="D507" s="114" t="s">
        <v>27</v>
      </c>
      <c r="E507" s="115">
        <v>0</v>
      </c>
      <c r="F507" s="115">
        <v>0</v>
      </c>
      <c r="G507" s="115">
        <v>4</v>
      </c>
      <c r="H507" s="115">
        <f>G507-E507</f>
        <v>4</v>
      </c>
      <c r="I507" s="116" t="s">
        <v>28</v>
      </c>
      <c r="J507" s="115">
        <v>2</v>
      </c>
      <c r="K507" s="117">
        <v>250</v>
      </c>
      <c r="L507" s="117">
        <v>0</v>
      </c>
      <c r="M507" s="117">
        <f>N507+O507</f>
        <v>500</v>
      </c>
      <c r="N507" s="117">
        <v>0</v>
      </c>
      <c r="O507" s="117">
        <f>J507*K507</f>
        <v>500</v>
      </c>
    </row>
    <row r="508" spans="1:15" ht="30" hidden="1" outlineLevel="1">
      <c r="A508" s="138"/>
      <c r="B508" s="112"/>
      <c r="C508" s="113"/>
      <c r="D508" s="114" t="s">
        <v>29</v>
      </c>
      <c r="E508" s="115">
        <v>15</v>
      </c>
      <c r="F508" s="115">
        <v>15</v>
      </c>
      <c r="G508" s="115">
        <v>15</v>
      </c>
      <c r="H508" s="115">
        <f>G508-E508</f>
        <v>0</v>
      </c>
      <c r="I508" s="116" t="s">
        <v>30</v>
      </c>
      <c r="J508" s="115">
        <v>2</v>
      </c>
      <c r="K508" s="117">
        <v>12</v>
      </c>
      <c r="L508" s="117">
        <v>0</v>
      </c>
      <c r="M508" s="117">
        <f>N508+O508</f>
        <v>24</v>
      </c>
      <c r="N508" s="117">
        <v>0</v>
      </c>
      <c r="O508" s="117">
        <f>J508*K508</f>
        <v>24</v>
      </c>
    </row>
    <row r="509" spans="1:15" ht="45" hidden="1" outlineLevel="1">
      <c r="A509" s="138"/>
      <c r="B509" s="112"/>
      <c r="C509" s="113"/>
      <c r="D509" s="118" t="s">
        <v>31</v>
      </c>
      <c r="E509" s="115">
        <v>0</v>
      </c>
      <c r="F509" s="115">
        <v>0</v>
      </c>
      <c r="G509" s="115">
        <v>11</v>
      </c>
      <c r="H509" s="115">
        <f>G509-E509</f>
        <v>11</v>
      </c>
      <c r="I509" s="116" t="s">
        <v>28</v>
      </c>
      <c r="J509" s="115">
        <v>2</v>
      </c>
      <c r="K509" s="117">
        <v>45</v>
      </c>
      <c r="L509" s="117">
        <v>0</v>
      </c>
      <c r="M509" s="117">
        <f>N509+O509</f>
        <v>90</v>
      </c>
      <c r="N509" s="117">
        <v>0</v>
      </c>
      <c r="O509" s="117">
        <f>J509*K509</f>
        <v>90</v>
      </c>
    </row>
    <row r="510" spans="1:15" ht="30" hidden="1" outlineLevel="1">
      <c r="A510" s="138"/>
      <c r="B510" s="112"/>
      <c r="C510" s="113"/>
      <c r="D510" s="118" t="s">
        <v>32</v>
      </c>
      <c r="E510" s="115">
        <v>2</v>
      </c>
      <c r="F510" s="115">
        <v>0</v>
      </c>
      <c r="G510" s="115">
        <v>19</v>
      </c>
      <c r="H510" s="115">
        <f>G510-E510</f>
        <v>17</v>
      </c>
      <c r="I510" s="116" t="s">
        <v>28</v>
      </c>
      <c r="J510" s="115">
        <v>14</v>
      </c>
      <c r="K510" s="117">
        <v>25</v>
      </c>
      <c r="L510" s="117">
        <v>0</v>
      </c>
      <c r="M510" s="117">
        <f>N510+O510</f>
        <v>350</v>
      </c>
      <c r="N510" s="117">
        <v>0</v>
      </c>
      <c r="O510" s="117">
        <f>J510*K510</f>
        <v>350</v>
      </c>
    </row>
    <row r="511" spans="1:15" ht="15" hidden="1" outlineLevel="1">
      <c r="A511" s="138"/>
      <c r="B511" s="112"/>
      <c r="C511" s="113"/>
      <c r="D511" s="114" t="s">
        <v>33</v>
      </c>
      <c r="E511" s="115">
        <v>0</v>
      </c>
      <c r="F511" s="115">
        <v>0</v>
      </c>
      <c r="G511" s="115">
        <v>11</v>
      </c>
      <c r="H511" s="115">
        <f>G511-E511</f>
        <v>11</v>
      </c>
      <c r="I511" s="116" t="s">
        <v>28</v>
      </c>
      <c r="J511" s="115">
        <v>6</v>
      </c>
      <c r="K511" s="117">
        <v>6</v>
      </c>
      <c r="L511" s="117">
        <v>0</v>
      </c>
      <c r="M511" s="117">
        <f>N511+O511</f>
        <v>36</v>
      </c>
      <c r="N511" s="117">
        <v>0</v>
      </c>
      <c r="O511" s="117">
        <f>J511*K511</f>
        <v>36</v>
      </c>
    </row>
    <row r="512" spans="1:15" ht="15" hidden="1" outlineLevel="1">
      <c r="A512" s="138"/>
      <c r="B512" s="112"/>
      <c r="C512" s="113"/>
      <c r="D512" s="114"/>
      <c r="E512" s="115">
        <f>SUM(E507:E511)</f>
        <v>17</v>
      </c>
      <c r="F512" s="115">
        <f>SUM(F507:F511)</f>
        <v>15</v>
      </c>
      <c r="G512" s="115">
        <f>SUM(G507:G511)</f>
        <v>60</v>
      </c>
      <c r="H512" s="115">
        <f>SUM(H507:H511)</f>
        <v>43</v>
      </c>
      <c r="I512" s="116"/>
      <c r="J512" s="115">
        <f aca="true" t="shared" si="19" ref="J512:O512">SUM(J507:J511)</f>
        <v>26</v>
      </c>
      <c r="K512" s="117">
        <f t="shared" si="19"/>
        <v>338</v>
      </c>
      <c r="L512" s="117">
        <f t="shared" si="19"/>
        <v>0</v>
      </c>
      <c r="M512" s="117">
        <f t="shared" si="19"/>
        <v>1000</v>
      </c>
      <c r="N512" s="117">
        <f t="shared" si="19"/>
        <v>0</v>
      </c>
      <c r="O512" s="117">
        <f t="shared" si="19"/>
        <v>1000</v>
      </c>
    </row>
    <row r="513" spans="1:15" ht="15" hidden="1" outlineLevel="1">
      <c r="A513" s="138"/>
      <c r="B513" s="112"/>
      <c r="C513" s="113"/>
      <c r="D513" s="114" t="s">
        <v>34</v>
      </c>
      <c r="E513" s="115">
        <v>19</v>
      </c>
      <c r="F513" s="115">
        <v>11</v>
      </c>
      <c r="G513" s="115">
        <v>22</v>
      </c>
      <c r="H513" s="115">
        <f>G513-E513</f>
        <v>3</v>
      </c>
      <c r="I513" s="116" t="s">
        <v>30</v>
      </c>
      <c r="J513" s="115">
        <v>2</v>
      </c>
      <c r="K513" s="117">
        <v>800</v>
      </c>
      <c r="L513" s="117"/>
      <c r="M513" s="117">
        <f>N513+O513</f>
        <v>1600</v>
      </c>
      <c r="N513" s="117"/>
      <c r="O513" s="117">
        <f>J513*K513</f>
        <v>1600</v>
      </c>
    </row>
    <row r="514" spans="1:15" ht="15" hidden="1" outlineLevel="1">
      <c r="A514" s="138"/>
      <c r="B514" s="112" t="s">
        <v>359</v>
      </c>
      <c r="C514" s="113"/>
      <c r="D514" s="114"/>
      <c r="E514" s="115">
        <f>E513</f>
        <v>19</v>
      </c>
      <c r="F514" s="115">
        <f>F513</f>
        <v>11</v>
      </c>
      <c r="G514" s="115">
        <f>G513</f>
        <v>22</v>
      </c>
      <c r="H514" s="115">
        <f>H513</f>
        <v>3</v>
      </c>
      <c r="I514" s="116"/>
      <c r="J514" s="115">
        <f>J513</f>
        <v>2</v>
      </c>
      <c r="K514" s="117">
        <f>K513</f>
        <v>800</v>
      </c>
      <c r="L514" s="117"/>
      <c r="M514" s="117">
        <f>M513</f>
        <v>1600</v>
      </c>
      <c r="N514" s="117">
        <f>N513</f>
        <v>0</v>
      </c>
      <c r="O514" s="117">
        <f>O513</f>
        <v>1600</v>
      </c>
    </row>
    <row r="515" spans="1:15" ht="30" collapsed="1">
      <c r="A515" s="132" t="s">
        <v>441</v>
      </c>
      <c r="B515" s="87" t="s">
        <v>356</v>
      </c>
      <c r="C515" s="27" t="s">
        <v>354</v>
      </c>
      <c r="D515" s="26"/>
      <c r="E515" s="28">
        <f>E517</f>
        <v>7</v>
      </c>
      <c r="F515" s="28">
        <f>F517</f>
        <v>0</v>
      </c>
      <c r="G515" s="28">
        <f>G517</f>
        <v>8</v>
      </c>
      <c r="H515" s="28">
        <f>H517</f>
        <v>1</v>
      </c>
      <c r="I515" s="29"/>
      <c r="J515" s="28">
        <f aca="true" t="shared" si="20" ref="J515:O515">J517</f>
        <v>1</v>
      </c>
      <c r="K515" s="30">
        <f t="shared" si="20"/>
        <v>400</v>
      </c>
      <c r="L515" s="30">
        <f t="shared" si="20"/>
        <v>0</v>
      </c>
      <c r="M515" s="30">
        <f t="shared" si="20"/>
        <v>400</v>
      </c>
      <c r="N515" s="30">
        <f t="shared" si="20"/>
        <v>0</v>
      </c>
      <c r="O515" s="30">
        <f t="shared" si="20"/>
        <v>400</v>
      </c>
    </row>
    <row r="516" spans="1:15" ht="30" hidden="1" outlineLevel="1">
      <c r="A516" s="139"/>
      <c r="B516" s="119"/>
      <c r="C516" s="13"/>
      <c r="D516" s="31" t="s">
        <v>236</v>
      </c>
      <c r="E516" s="2">
        <v>7</v>
      </c>
      <c r="F516" s="2"/>
      <c r="G516" s="2">
        <v>8</v>
      </c>
      <c r="H516" s="2">
        <v>1</v>
      </c>
      <c r="I516" s="11" t="s">
        <v>28</v>
      </c>
      <c r="J516" s="2">
        <v>1</v>
      </c>
      <c r="K516" s="14">
        <v>400</v>
      </c>
      <c r="L516" s="14">
        <v>0</v>
      </c>
      <c r="M516" s="14">
        <v>400</v>
      </c>
      <c r="N516" s="14"/>
      <c r="O516" s="14">
        <v>400</v>
      </c>
    </row>
    <row r="517" spans="1:15" ht="15" hidden="1" outlineLevel="1">
      <c r="A517" s="139"/>
      <c r="B517" s="120" t="s">
        <v>359</v>
      </c>
      <c r="C517" s="13"/>
      <c r="D517" s="31"/>
      <c r="E517" s="2">
        <f>E516</f>
        <v>7</v>
      </c>
      <c r="F517" s="2"/>
      <c r="G517" s="2">
        <f>G516</f>
        <v>8</v>
      </c>
      <c r="H517" s="2">
        <f>H516</f>
        <v>1</v>
      </c>
      <c r="I517" s="11"/>
      <c r="J517" s="2">
        <f aca="true" t="shared" si="21" ref="J517:O517">J516</f>
        <v>1</v>
      </c>
      <c r="K517" s="14">
        <f t="shared" si="21"/>
        <v>400</v>
      </c>
      <c r="L517" s="14">
        <f t="shared" si="21"/>
        <v>0</v>
      </c>
      <c r="M517" s="14">
        <f t="shared" si="21"/>
        <v>400</v>
      </c>
      <c r="N517" s="14">
        <f t="shared" si="21"/>
        <v>0</v>
      </c>
      <c r="O517" s="14">
        <f t="shared" si="21"/>
        <v>400</v>
      </c>
    </row>
    <row r="518" spans="1:15" ht="30.75" collapsed="1">
      <c r="A518" s="130" t="s">
        <v>442</v>
      </c>
      <c r="B518" s="83" t="s">
        <v>24</v>
      </c>
      <c r="C518" s="16" t="s">
        <v>20</v>
      </c>
      <c r="D518" s="15"/>
      <c r="E518" s="17">
        <f aca="true" t="shared" si="22" ref="E518:J518">E519</f>
        <v>3</v>
      </c>
      <c r="F518" s="17">
        <f t="shared" si="22"/>
        <v>2</v>
      </c>
      <c r="G518" s="17">
        <f t="shared" si="22"/>
        <v>32</v>
      </c>
      <c r="H518" s="17">
        <f t="shared" si="22"/>
        <v>29</v>
      </c>
      <c r="I518" s="18">
        <f t="shared" si="22"/>
        <v>0</v>
      </c>
      <c r="J518" s="17">
        <f t="shared" si="22"/>
        <v>30</v>
      </c>
      <c r="K518" s="19"/>
      <c r="L518" s="19">
        <f aca="true" t="shared" si="23" ref="L518:O519">L519</f>
        <v>0</v>
      </c>
      <c r="M518" s="19">
        <f t="shared" si="23"/>
        <v>500</v>
      </c>
      <c r="N518" s="19">
        <f t="shared" si="23"/>
        <v>0</v>
      </c>
      <c r="O518" s="19">
        <f t="shared" si="23"/>
        <v>500</v>
      </c>
    </row>
    <row r="519" spans="1:15" ht="15.75">
      <c r="A519" s="131"/>
      <c r="B519" s="85" t="s">
        <v>12</v>
      </c>
      <c r="C519" s="22" t="s">
        <v>21</v>
      </c>
      <c r="D519" s="21"/>
      <c r="E519" s="23">
        <f>E520</f>
        <v>3</v>
      </c>
      <c r="F519" s="23">
        <f>F520</f>
        <v>2</v>
      </c>
      <c r="G519" s="23">
        <f>G520</f>
        <v>32</v>
      </c>
      <c r="H519" s="23">
        <f>H520</f>
        <v>29</v>
      </c>
      <c r="I519" s="23"/>
      <c r="J519" s="23">
        <f>J520</f>
        <v>30</v>
      </c>
      <c r="K519" s="23"/>
      <c r="L519" s="23">
        <f t="shared" si="23"/>
        <v>0</v>
      </c>
      <c r="M519" s="23">
        <f t="shared" si="23"/>
        <v>500</v>
      </c>
      <c r="N519" s="23">
        <f t="shared" si="23"/>
        <v>0</v>
      </c>
      <c r="O519" s="23">
        <f t="shared" si="23"/>
        <v>500</v>
      </c>
    </row>
    <row r="520" spans="1:15" s="3" customFormat="1" ht="15" customHeight="1">
      <c r="A520" s="132" t="s">
        <v>443</v>
      </c>
      <c r="B520" s="87" t="s">
        <v>357</v>
      </c>
      <c r="C520" s="27" t="s">
        <v>21</v>
      </c>
      <c r="D520" s="26"/>
      <c r="E520" s="28">
        <f>E526</f>
        <v>3</v>
      </c>
      <c r="F520" s="28">
        <f>F526</f>
        <v>2</v>
      </c>
      <c r="G520" s="28">
        <f>G526</f>
        <v>32</v>
      </c>
      <c r="H520" s="28">
        <f>H526</f>
        <v>29</v>
      </c>
      <c r="I520" s="28"/>
      <c r="J520" s="28">
        <f>J526</f>
        <v>30</v>
      </c>
      <c r="K520" s="28"/>
      <c r="L520" s="28">
        <f>L526</f>
        <v>0</v>
      </c>
      <c r="M520" s="28">
        <f>M526</f>
        <v>500</v>
      </c>
      <c r="N520" s="28">
        <f>N526</f>
        <v>0</v>
      </c>
      <c r="O520" s="28">
        <f>O526</f>
        <v>500</v>
      </c>
    </row>
    <row r="521" spans="1:15" ht="15" hidden="1" outlineLevel="1">
      <c r="A521" s="139"/>
      <c r="B521" s="119"/>
      <c r="C521" s="13"/>
      <c r="D521" s="31" t="s">
        <v>132</v>
      </c>
      <c r="E521" s="2">
        <v>3</v>
      </c>
      <c r="F521" s="2">
        <v>2</v>
      </c>
      <c r="G521" s="2">
        <v>14</v>
      </c>
      <c r="H521" s="2">
        <v>11</v>
      </c>
      <c r="I521" s="13" t="s">
        <v>340</v>
      </c>
      <c r="J521" s="2">
        <v>12</v>
      </c>
      <c r="K521" s="14">
        <v>30</v>
      </c>
      <c r="L521" s="14">
        <v>0</v>
      </c>
      <c r="M521" s="14">
        <v>360</v>
      </c>
      <c r="N521" s="14">
        <v>0</v>
      </c>
      <c r="O521" s="14">
        <v>360</v>
      </c>
    </row>
    <row r="522" spans="1:15" ht="15" hidden="1" outlineLevel="1">
      <c r="A522" s="139"/>
      <c r="B522" s="119"/>
      <c r="C522" s="13"/>
      <c r="D522" s="31" t="s">
        <v>341</v>
      </c>
      <c r="E522" s="2">
        <v>0</v>
      </c>
      <c r="F522" s="2">
        <v>0</v>
      </c>
      <c r="G522" s="2">
        <v>1</v>
      </c>
      <c r="H522" s="2">
        <v>1</v>
      </c>
      <c r="I522" s="11" t="s">
        <v>47</v>
      </c>
      <c r="J522" s="2">
        <v>1</v>
      </c>
      <c r="K522" s="14">
        <v>40.5</v>
      </c>
      <c r="L522" s="14">
        <v>0</v>
      </c>
      <c r="M522" s="14">
        <v>40.5</v>
      </c>
      <c r="N522" s="14">
        <v>0</v>
      </c>
      <c r="O522" s="14">
        <v>40.5</v>
      </c>
    </row>
    <row r="523" spans="1:15" ht="15" hidden="1" outlineLevel="1">
      <c r="A523" s="139"/>
      <c r="B523" s="119"/>
      <c r="C523" s="13"/>
      <c r="D523" s="31" t="s">
        <v>342</v>
      </c>
      <c r="E523" s="2">
        <v>0</v>
      </c>
      <c r="F523" s="2">
        <v>0</v>
      </c>
      <c r="G523" s="2">
        <v>1</v>
      </c>
      <c r="H523" s="2">
        <v>1</v>
      </c>
      <c r="I523" s="11" t="s">
        <v>47</v>
      </c>
      <c r="J523" s="2">
        <v>1</v>
      </c>
      <c r="K523" s="14">
        <v>9.5</v>
      </c>
      <c r="L523" s="14">
        <v>0</v>
      </c>
      <c r="M523" s="14">
        <v>9.5</v>
      </c>
      <c r="N523" s="14">
        <v>0</v>
      </c>
      <c r="O523" s="14">
        <v>9.5</v>
      </c>
    </row>
    <row r="524" spans="1:15" ht="30" hidden="1" outlineLevel="1">
      <c r="A524" s="139"/>
      <c r="B524" s="119"/>
      <c r="C524" s="13"/>
      <c r="D524" s="31" t="s">
        <v>343</v>
      </c>
      <c r="E524" s="2">
        <v>0</v>
      </c>
      <c r="F524" s="2">
        <v>0</v>
      </c>
      <c r="G524" s="2">
        <v>15</v>
      </c>
      <c r="H524" s="2">
        <v>15</v>
      </c>
      <c r="I524" s="11" t="s">
        <v>344</v>
      </c>
      <c r="J524" s="2">
        <v>15</v>
      </c>
      <c r="K524" s="14">
        <v>4</v>
      </c>
      <c r="L524" s="14">
        <v>0</v>
      </c>
      <c r="M524" s="14">
        <v>60</v>
      </c>
      <c r="N524" s="14">
        <v>0</v>
      </c>
      <c r="O524" s="14">
        <v>60</v>
      </c>
    </row>
    <row r="525" spans="1:15" ht="15" hidden="1" outlineLevel="1">
      <c r="A525" s="139"/>
      <c r="B525" s="119"/>
      <c r="C525" s="13"/>
      <c r="D525" s="31" t="s">
        <v>345</v>
      </c>
      <c r="E525" s="2">
        <v>0</v>
      </c>
      <c r="F525" s="2">
        <v>0</v>
      </c>
      <c r="G525" s="2">
        <v>1</v>
      </c>
      <c r="H525" s="2">
        <v>1</v>
      </c>
      <c r="I525" s="11" t="s">
        <v>47</v>
      </c>
      <c r="J525" s="2">
        <v>1</v>
      </c>
      <c r="K525" s="14">
        <v>30</v>
      </c>
      <c r="L525" s="14">
        <v>0</v>
      </c>
      <c r="M525" s="14">
        <v>30</v>
      </c>
      <c r="N525" s="14">
        <v>0</v>
      </c>
      <c r="O525" s="14">
        <v>30</v>
      </c>
    </row>
    <row r="526" spans="1:15" ht="15" hidden="1" outlineLevel="1">
      <c r="A526" s="139"/>
      <c r="B526" s="120" t="s">
        <v>359</v>
      </c>
      <c r="C526" s="13"/>
      <c r="D526" s="31"/>
      <c r="E526" s="2">
        <f aca="true" t="shared" si="24" ref="E526:J526">SUM(E521:E525)</f>
        <v>3</v>
      </c>
      <c r="F526" s="2">
        <f t="shared" si="24"/>
        <v>2</v>
      </c>
      <c r="G526" s="2">
        <f t="shared" si="24"/>
        <v>32</v>
      </c>
      <c r="H526" s="2">
        <f t="shared" si="24"/>
        <v>29</v>
      </c>
      <c r="I526" s="11">
        <f t="shared" si="24"/>
        <v>0</v>
      </c>
      <c r="J526" s="2">
        <f t="shared" si="24"/>
        <v>30</v>
      </c>
      <c r="K526" s="14"/>
      <c r="L526" s="14">
        <f>SUM(L521:L525)</f>
        <v>0</v>
      </c>
      <c r="M526" s="14">
        <f>SUM(M521:M525)</f>
        <v>500</v>
      </c>
      <c r="N526" s="14">
        <f>SUM(N521:N525)</f>
        <v>0</v>
      </c>
      <c r="O526" s="14">
        <f>SUM(O521:O525)</f>
        <v>500</v>
      </c>
    </row>
    <row r="527" spans="1:15" ht="15" collapsed="1">
      <c r="A527" s="140"/>
      <c r="B527" s="121" t="s">
        <v>25</v>
      </c>
      <c r="C527" s="122"/>
      <c r="D527" s="123"/>
      <c r="E527" s="124">
        <f>E14+E18+E397+E504+E518</f>
        <v>2857</v>
      </c>
      <c r="F527" s="124">
        <f>F14+F18+F397+F504+F518</f>
        <v>2145</v>
      </c>
      <c r="G527" s="124">
        <f>G14+G18+G397+G504+G518</f>
        <v>4619</v>
      </c>
      <c r="H527" s="124">
        <f>H14+H18+H397+H504+H518</f>
        <v>1762</v>
      </c>
      <c r="I527" s="125"/>
      <c r="J527" s="124">
        <f>J14+J18+J397+J504+J518</f>
        <v>2727</v>
      </c>
      <c r="K527" s="124"/>
      <c r="L527" s="124">
        <f>L14+L18+L397+L504+L518</f>
        <v>0</v>
      </c>
      <c r="M527" s="124">
        <f>M14+M18+M397+M504+M518</f>
        <v>34250</v>
      </c>
      <c r="N527" s="124">
        <f>N14+N18+N397+N504+N518</f>
        <v>0</v>
      </c>
      <c r="O527" s="124">
        <f>O14+O18+O397+O504+O518</f>
        <v>34250</v>
      </c>
    </row>
    <row r="528" ht="15.75">
      <c r="A528" s="141"/>
    </row>
    <row r="529" spans="1:9" ht="15.75">
      <c r="A529" s="141"/>
      <c r="I529" s="7"/>
    </row>
    <row r="530" spans="1:9" ht="15.75">
      <c r="A530" s="141"/>
      <c r="I530" s="7"/>
    </row>
    <row r="531" spans="2:9" ht="30">
      <c r="B531" s="5" t="s">
        <v>363</v>
      </c>
      <c r="I531" s="7" t="s">
        <v>237</v>
      </c>
    </row>
    <row r="532" ht="15">
      <c r="I532" s="7"/>
    </row>
    <row r="533" ht="15">
      <c r="I533" s="7"/>
    </row>
    <row r="534" spans="2:9" ht="45">
      <c r="B534" s="5" t="s">
        <v>358</v>
      </c>
      <c r="I534" s="7" t="s">
        <v>238</v>
      </c>
    </row>
  </sheetData>
  <mergeCells count="14">
    <mergeCell ref="M11:O11"/>
    <mergeCell ref="E11:E12"/>
    <mergeCell ref="G11:G12"/>
    <mergeCell ref="I11:I12"/>
    <mergeCell ref="H11:H12"/>
    <mergeCell ref="J11:J12"/>
    <mergeCell ref="K11:K12"/>
    <mergeCell ref="L11:L12"/>
    <mergeCell ref="B11:B12"/>
    <mergeCell ref="A11:A12"/>
    <mergeCell ref="A8:I8"/>
    <mergeCell ref="C11:C12"/>
    <mergeCell ref="D11:D12"/>
    <mergeCell ref="A9:L9"/>
  </mergeCells>
  <printOptions/>
  <pageMargins left="0.31496062992125984" right="0.15748031496062992" top="0.984251968503937" bottom="0.7086614173228347" header="0.5118110236220472" footer="0.15748031496062992"/>
  <pageSetup fitToHeight="0" horizontalDpi="600" verticalDpi="600" orientation="landscape" paperSize="9" scale="60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msmain</cp:lastModifiedBy>
  <cp:lastPrinted>2006-12-22T10:19:59Z</cp:lastPrinted>
  <dcterms:created xsi:type="dcterms:W3CDTF">2006-11-13T04:01:29Z</dcterms:created>
  <dcterms:modified xsi:type="dcterms:W3CDTF">2007-01-18T05:34:19Z</dcterms:modified>
  <cp:category/>
  <cp:version/>
  <cp:contentType/>
  <cp:contentStatus/>
</cp:coreProperties>
</file>