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'ФНР_основной'!$A$1:$B$24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'ФНР_основной'!$9:$9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'ФНР_основной'!$A$1:$B$24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'ФНР_основной'!$9:$9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'ФНР_основной'!$A$1:$B$24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'ФНР_основной'!$9:$9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'ФНР_основной'!$A$1:$B$24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'ФНР_основной'!$9:$9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'ФНР_основной'!$A$1:$B$24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'ФНР_основной'!$9:$9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'ФНР_основной'!$A$1:$B$24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'ФНР_основной'!$9:$9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'ФНР_основной'!$A$1:$B$24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'ФНР_основной'!$9:$9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'ФНР_основной'!$A$1:$B$24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'ФНР_основной'!$9:$9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'ФНР_основной'!$A$1:$B$24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'ФНР_основной'!$9:$9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'ФНР_основной'!$A$1:$B$24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'ФНР_основной'!$9:$9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'ФНР_основной'!$A$1:$B$24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'ФНР_основной'!$9:$9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'ФНР_основной'!$A$1:$B$24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'ФНР_основной'!$9:$9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'ФНР_основной'!$A$1:$B$24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'ФНР_основной'!$9:$9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'ФНР_основной'!$A$1:$B$24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'ФНР_основной'!$9:$9</definedName>
    <definedName name="_xlnm.Print_Titles" localSheetId="0">'ФНР_1вар (2)'!$7:$7</definedName>
    <definedName name="_xlnm.Print_Titles" localSheetId="1">'ФНР_основной'!$10:$10</definedName>
    <definedName name="_xlnm.Print_Area" localSheetId="0">'ФНР_1вар (2)'!$A$1:$K$15</definedName>
    <definedName name="_xlnm.Print_Area" localSheetId="1">'ФНР_основной'!$A$1:$I$90</definedName>
  </definedNames>
  <calcPr fullCalcOnLoad="1"/>
</workbook>
</file>

<file path=xl/sharedStrings.xml><?xml version="1.0" encoding="utf-8"?>
<sst xmlns="http://schemas.openxmlformats.org/spreadsheetml/2006/main" count="310" uniqueCount="247">
  <si>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</si>
  <si>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</si>
  <si>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</si>
  <si>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</si>
  <si>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</si>
  <si>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</si>
  <si>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</si>
  <si>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</si>
  <si>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</si>
  <si>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</si>
  <si>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</si>
  <si>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</si>
  <si>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</si>
  <si>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</si>
  <si>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</si>
  <si>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</si>
  <si>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</si>
  <si>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</si>
  <si>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</si>
  <si>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</si>
  <si>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</si>
  <si>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</si>
  <si>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</si>
  <si>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</si>
  <si>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</si>
  <si>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</si>
  <si>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</si>
  <si>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</si>
  <si>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</si>
  <si>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</si>
  <si>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0702</t>
  </si>
  <si>
    <t>0701</t>
  </si>
  <si>
    <t>Визы:</t>
  </si>
  <si>
    <t>______________А.П.Голубев</t>
  </si>
  <si>
    <t>1. Управление образования Администрации ЗАТО Северск</t>
  </si>
  <si>
    <t xml:space="preserve">от 06.02.2008 № 99-р </t>
  </si>
  <si>
    <t>Текущий ремонт центрального входа, холла и гардероба помещения, где будет размещаться избирательный участок</t>
  </si>
  <si>
    <t xml:space="preserve">от 13.02.2008 № 132-р </t>
  </si>
  <si>
    <t xml:space="preserve">от 13.02.2008 № 131-р </t>
  </si>
  <si>
    <t>2. МУ "Самусьский центр культуры"</t>
  </si>
  <si>
    <t>Текущий ремонт помещений избирательных участков</t>
  </si>
  <si>
    <t>4. Управление образования Администрации ЗАТО Северск</t>
  </si>
  <si>
    <t xml:space="preserve">от 04.03.2008 № 244-р </t>
  </si>
  <si>
    <t>0114</t>
  </si>
  <si>
    <t>5. Администрация ЗАТО Северск</t>
  </si>
  <si>
    <t xml:space="preserve">Выплата единовременного вознаграждения победителю и призерам конкурса на лучшую концепцию общественно-развлекательного комплекса на территории кольца общегородского центра в г.Северске </t>
  </si>
  <si>
    <t>Утв. Думой ЗАТО Северск 2008 год</t>
  </si>
  <si>
    <t>от 27.03.2008 № 357-р</t>
  </si>
  <si>
    <t>Исполнено</t>
  </si>
  <si>
    <t>Оплата работ по очистке разделительной полосы автодороги  ЦКПП – путепровод</t>
  </si>
  <si>
    <t>от 27.03.2008 № 358-р</t>
  </si>
  <si>
    <t>0503</t>
  </si>
  <si>
    <t>Дата, № РГА ЗАТО Северск</t>
  </si>
  <si>
    <t>Утверждено по бюджету на 2008 год - всего, в том числе:</t>
  </si>
  <si>
    <t>I</t>
  </si>
  <si>
    <t>II</t>
  </si>
  <si>
    <t xml:space="preserve"> - Фонд непредвиденных расходов</t>
  </si>
  <si>
    <t>Направлено средств на финансирование расходов за счет средств Фонда непредвиденных расходов, всего, в том числе:</t>
  </si>
  <si>
    <t>Кузнецова Лидия Валентиновна 77 39 12</t>
  </si>
  <si>
    <t>Справочно: Остаток средств по резервным фондам Администрации ЗАТО Северск</t>
  </si>
  <si>
    <t>6. Управление капитального строительства, жилищно-коммунального хозяйства, транспорта и связи</t>
  </si>
  <si>
    <t>7. Управление капитального строительства, жилищно-коммунального хозяйства, транспорта и связи</t>
  </si>
  <si>
    <t>Реконструкция здания по ул. Северной, 2А под медицинский вытрезвитель на 21 место (ПИР)</t>
  </si>
  <si>
    <t>от 29.04.2008 № 500-р</t>
  </si>
  <si>
    <t>8. Управление капитального строительства, жилищно-коммунального хозяйства, транспорта и связи</t>
  </si>
  <si>
    <t>0505</t>
  </si>
  <si>
    <t>Текущий ремонт водопровода в подвале здания бизнес-инкубатора по ул.Парусинка,16</t>
  </si>
  <si>
    <t>от 12.05.2008 № 599-р</t>
  </si>
  <si>
    <t>9. Администрация ЗАТО Северск</t>
  </si>
  <si>
    <t>от 14.05.2008 № 608-р</t>
  </si>
  <si>
    <t>Материальная помощь матери военнослужащего ВВ МВД РФ, погибшего в Чечне</t>
  </si>
  <si>
    <t>10. Управление образования Администрации ЗАТО Северск</t>
  </si>
  <si>
    <t>Текущий ремонт подвального помещения МУ "Орловская СОШ", используемого для размещения опорного пункта милиции п.Орловка</t>
  </si>
  <si>
    <t>от 04.06.2008 № 711-р</t>
  </si>
  <si>
    <t>11. Управление капитального строительства, жилищно-коммунального хозяйства, транспорта и связи</t>
  </si>
  <si>
    <t>от 04.06.2008 № 712-р</t>
  </si>
  <si>
    <t>0401</t>
  </si>
  <si>
    <t>12. МУ Центральная городская библиотека</t>
  </si>
  <si>
    <t>Текущий ремонт здания библиотеки</t>
  </si>
  <si>
    <t>от 04.06.2008 № 713-р</t>
  </si>
  <si>
    <t>Ликвидация последствий пожара в гараже</t>
  </si>
  <si>
    <t>от 04.06.2008 № 714-р</t>
  </si>
  <si>
    <t>14. Администрация ЗАТО Северск</t>
  </si>
  <si>
    <t>Материальная помощь родственникам погибших в рез-те ДТП при столкновении автомобилей на трассе Томск-Новосибирск</t>
  </si>
  <si>
    <t>от 07.06.2008 № 729-р</t>
  </si>
  <si>
    <t>Текущий ремонт помещений</t>
  </si>
  <si>
    <t>от 17.06.2008 № 764-р</t>
  </si>
  <si>
    <t>15. Комитет молодежной и семейной политики Администрации ЗАТО Северск</t>
  </si>
  <si>
    <t>13. Комитет охраны 
 окружающей среды и  природных  ресурсов Администрации ЗАТО Северск</t>
  </si>
  <si>
    <t>0707</t>
  </si>
  <si>
    <t>16. Комитет молодежной и семейной политики Администрации ЗАТО Северск</t>
  </si>
  <si>
    <t>Монтаж автоматической пожарной сигнализации</t>
  </si>
  <si>
    <t>0302</t>
  </si>
  <si>
    <t>Оборудование помещений ОДН УВД мебелью</t>
  </si>
  <si>
    <t>от 17.06.2008 № 765-р</t>
  </si>
  <si>
    <t xml:space="preserve">17. УВД МВД России в г.Северск </t>
  </si>
  <si>
    <t>18. Управление капитального строительства, жилищно-коммунального хозяйства, транспорта и связи</t>
  </si>
  <si>
    <t>Строительство учебно-тренировочного полуоткрытого тира (стрельбища) для МОУ ЗАТО Северск ДОД СДЮСШОР им. Л.Егоровой (ПИР)</t>
  </si>
  <si>
    <t>от 20.06.2008 № 774-р</t>
  </si>
  <si>
    <t>Текущий   ремонт  участка  кровли  с/к "Молодость"</t>
  </si>
  <si>
    <t>от 25.06.2008 № 793-р</t>
  </si>
  <si>
    <t>Организация поездки тренера на Олимпийские игры в г.Пекин</t>
  </si>
  <si>
    <t>от 27.06.2008 № 815-р</t>
  </si>
  <si>
    <t>Благоустройство территории бизнес-инкубатора по ул. Парусинка,16</t>
  </si>
  <si>
    <t>Оплата работ по монтажу системы АПС</t>
  </si>
  <si>
    <t>от 01.08.2008 № 1001-р</t>
  </si>
  <si>
    <t>от 04.07.2008 № 888-р</t>
  </si>
  <si>
    <t>Утв. Думой ЗАТО Северск                2008 год</t>
  </si>
  <si>
    <t>1. Администрация ЗАТО Северск</t>
  </si>
  <si>
    <t>Направлено средств на финансирование расходов за счет средств резервного фонда по предупреждению, ликвидации чрезвычайных ситуаций и последствий стихийных бедствий всего, в том числе:</t>
  </si>
  <si>
    <t xml:space="preserve"> - Резервный фонд по предупреждению, ликвидации чрезвычайных ситуаций и последствий стихийных бедствий</t>
  </si>
  <si>
    <t>2. Управление по делам защиты населения и территорий от чрезвычайных ситуаций Администрации ЗАТО Северск</t>
  </si>
  <si>
    <t>от 17.11.2008 № 1470-р</t>
  </si>
  <si>
    <t>от 11.12.2008 № 1590-р</t>
  </si>
  <si>
    <t>Оплата Договора возмездного оказания услуг в области пожарной безопасности между Администрацией и ГУ "Специальное управление ФПС № 8" МЧС России от 11.06.2008 № 01/2706</t>
  </si>
  <si>
    <t>Оплата организации вывоза аммиака с территории ОАО "Северский пищекомбинат"</t>
  </si>
  <si>
    <t>Процент исполнения к плану 2008 года</t>
  </si>
  <si>
    <t xml:space="preserve">Текущий  ремонт колонн забора и строений входа Природного парка </t>
  </si>
  <si>
    <t>Разборка здания "Теплый дом"</t>
  </si>
  <si>
    <t>Текущий ремонт крыльца здания МОУ «СОШ № 87»</t>
  </si>
  <si>
    <t>Приобретение, поставка и монтаж утилизатора биологических отходов</t>
  </si>
  <si>
    <t xml:space="preserve">Поощрение  денежными призами  участников XXIX Олимпийских игр и их тренеров-преподавателей </t>
  </si>
  <si>
    <t>Текущий ремонт отопления третьего этажа  здания бизнес-инкубатора по ул.Парусинка,16</t>
  </si>
  <si>
    <t xml:space="preserve">Ремонт  автомобиля ГАЗ 2217 (замена двигателя и выполнение профилактических работ) </t>
  </si>
  <si>
    <t xml:space="preserve">Оплата работ по обследованию конструкционных элементов и определению фактического состояния конструкций, по разработке сварочной технологии и текущему ремонту памятника В.И.Ленину </t>
  </si>
  <si>
    <t>Выполнение работ по устранению аварий на тепловых сетях микрорайона Иглаково</t>
  </si>
  <si>
    <t xml:space="preserve">Текущий  ремонт  арендуемых  помещений  в  здании  заводоуправления  ОАО «Самусьский ССРЗ» </t>
  </si>
  <si>
    <t>Увеличение книжного фонда филиала библиотеки в пос.Орловка</t>
  </si>
  <si>
    <t>Текущий ремонт кровли здания</t>
  </si>
  <si>
    <t>Текущий  ремонт  крыльца центрального входа с/к «Молодость»</t>
  </si>
  <si>
    <t>Текущий ремонт подъезда после пожара в жилом доме по пр. Коммунистическому, 100</t>
  </si>
  <si>
    <t>Строительство детского сада на 130 мест в пос.Самусь (ПИР)</t>
  </si>
  <si>
    <t>План мероприятий по подготовке теплоэнергетического хозяйства г.Северска к работе от одного источника тепла в 2008 году</t>
  </si>
  <si>
    <t>Организация участия учащихся и педагогов МОУ ДОД ЦДТ в XIV Международном конкурсе детского и юношеского творчества "Роза ветров" и оплата текущего ремонта здания</t>
  </si>
  <si>
    <t>Текущий ремонт ограждения стадиона и раздевалки МОУ "СОШ № 84"</t>
  </si>
  <si>
    <t>Исследование технического состояния строительных конструкций чаши плавательного бассейна МОУ "СОШ № 198"</t>
  </si>
  <si>
    <t>Оплата работ по ремонту кабельной линии с/к «Молодость»</t>
  </si>
  <si>
    <t>Инструментальное обследование и оценка технического состояния западной стены спортивного зала МОУ "СОШ № 81"</t>
  </si>
  <si>
    <t>Инструментальное обследование конструкций здания МОУ "Северская гимназия" (ПИР)</t>
  </si>
  <si>
    <t>Строительство детского сада на 130 мест в пос.Самусь (межевание, геодезические работы)</t>
  </si>
  <si>
    <t>Строительство канализационного коллектора от КНС-4а до ул.Курчатова (межевание, геодезические работы)</t>
  </si>
  <si>
    <t xml:space="preserve">Реконструкция автодороги         № 10 г.Северска (межевание, геодезические работы) </t>
  </si>
  <si>
    <t>Текущий ремонт помещений по ул.Ленина, 22</t>
  </si>
  <si>
    <t xml:space="preserve">Подключение  новой  трансформаторной подстанции от опоры № 13 ВЛ-10 кВ № 5 строящейся водопроводной насосной станции 2-го подъема на площадке водозабора № 1 г.Северска Томской области  </t>
  </si>
  <si>
    <t>Инженерные  сети  и  благоустройство  микрорайона  № 10 (4-я очередь) (ПИР)</t>
  </si>
  <si>
    <t xml:space="preserve">Текущий ремонт ограждения Природного парка и ограждения  аттракциона                              «Рок - н - Ролл» </t>
  </si>
  <si>
    <t xml:space="preserve">Возмещение затрат по благоустройству территории ЗАТО Северск (выкашивание и уничтожение конопли на территории бывшего ОАО «Сибирское", озеленение  сквера  у кинотеатра «Россия» и МОУ  ДОД  ЦДТ, текущий ремонт объездной дороги Самусь – Орловка, окраска бордюров, заборов  и  ограждений  по  ул.40 лет Октября  и  ул.Советской)    </t>
  </si>
  <si>
    <t>Исследование  технического  состояния  строительных  материалов конструкций кровли здания библиотеки</t>
  </si>
  <si>
    <t>Компенсация затрат МП УК "Комбинат благоустройства" за содержание безнадзорных животных в Городском благотворительном фонде "Добрые руки"</t>
  </si>
  <si>
    <t xml:space="preserve">Приобретение настенных инфракрасных обогревателей  марки  ЭРГНА  для   помещений    МДОУ  «Детский сад КВ № 52»,   МДОУ «Детский сад № 55»,   МДОУ «ЦРР - Детский сад 
№ 56» 
</t>
  </si>
  <si>
    <t>от 01.08.2008 № 1002-р</t>
  </si>
  <si>
    <t>от 07.08.2008 № 1019-р</t>
  </si>
  <si>
    <t>от 22.08.2008 № 1119-р</t>
  </si>
  <si>
    <t>от 25.08.2008 № 1120-р</t>
  </si>
  <si>
    <t>от 08.09.2008 № 1159-р</t>
  </si>
  <si>
    <t>от 08.09.2008 № 1160-р</t>
  </si>
  <si>
    <t>от 08.09.2008 № 1161-р</t>
  </si>
  <si>
    <t>от 08.09.2008 № 1162-р</t>
  </si>
  <si>
    <t>от 08.09.2008 № 1163-р</t>
  </si>
  <si>
    <t>от 08.09.2008 № 1164-р</t>
  </si>
  <si>
    <t>от 01.10.2008 № 1257-р</t>
  </si>
  <si>
    <t>0806</t>
  </si>
  <si>
    <t>0309</t>
  </si>
  <si>
    <t>0104</t>
  </si>
  <si>
    <t>0501</t>
  </si>
  <si>
    <t>от 03.10.2008 № 1280-р</t>
  </si>
  <si>
    <t>от 03.10.2008 № 1281-р</t>
  </si>
  <si>
    <t>от 03.10.2008 № 1282-р</t>
  </si>
  <si>
    <t>от 03.10.2008 № 1284-р</t>
  </si>
  <si>
    <t>от 03.10.2008 № 1279-р</t>
  </si>
  <si>
    <t>от 17.10.2008 № 1338-р</t>
  </si>
  <si>
    <t>от 27.10.2008 № 1374-р</t>
  </si>
  <si>
    <t>от 27.10.2008 № 1375-р</t>
  </si>
  <si>
    <t>от 27.10. 2008 № 1376-р</t>
  </si>
  <si>
    <t>от 28.10.2008 № 1377-р</t>
  </si>
  <si>
    <t>от 28.10.2008 № 1378-р</t>
  </si>
  <si>
    <t>от 29.10.2008 № 1382-р</t>
  </si>
  <si>
    <t>от 31.10.2008 № 1394-р</t>
  </si>
  <si>
    <t>от 24.11.2008 № 1488-р</t>
  </si>
  <si>
    <t>от 24.11.2008 № 1489-р</t>
  </si>
  <si>
    <t>от 24.11.2008 № 1490-р</t>
  </si>
  <si>
    <t>от 08.12.2008 № 1568-р</t>
  </si>
  <si>
    <t>от 15.12.2008 № 1616-р</t>
  </si>
  <si>
    <t>от 15.12.2008 № 1617-р</t>
  </si>
  <si>
    <t>от 15.12.2008 № 1618-р</t>
  </si>
  <si>
    <t>от 26.12.2008 № 1708-р</t>
  </si>
  <si>
    <t>Приобретение отопительного оборудования для бизнес-инкубатора по ул.Парусинка, 16</t>
  </si>
  <si>
    <t>Индивидуальная застройка  для ведения личного подсобного хозяйства в пос.Самусь между ул.Набережной и ул.Равенства (ПИР)</t>
  </si>
  <si>
    <t>55.Управление капитального строительства Администрации ЗАТО Северск</t>
  </si>
  <si>
    <t>43. Управление образования Администрации ЗАТО Северск</t>
  </si>
  <si>
    <t>44. Управление образования Администрации ЗАТО Северск</t>
  </si>
  <si>
    <t>47.Управление капитального строительства Администрации ЗАТО Северск</t>
  </si>
  <si>
    <t>от 29.10.2008 № 1383-р</t>
  </si>
  <si>
    <t>48.Управление капитального строительства Администрации ЗАТО Северск</t>
  </si>
  <si>
    <t>29.Управление жилищно-коммунального хозяйства, транспорта и связи Администрации ЗАТО Северск</t>
  </si>
  <si>
    <t>49.Управление капитального строительства Администрации ЗАТО Северск</t>
  </si>
  <si>
    <t>50.Управление капитального строительства Администрации ЗАТО Северск</t>
  </si>
  <si>
    <t>51.Управление капитального строительства Администрации ЗАТО Северск</t>
  </si>
  <si>
    <t>Курапова Ольга Николаевна 77 39 25</t>
  </si>
  <si>
    <t>19. МОУ ЗАТО Северск ДОД СДЮСШОР им.Л.Егоровой</t>
  </si>
  <si>
    <t>20. МОУ ЗАТО Северск ДОД СДЮСШОР Олимпийского резерва гимнастики имени Р.Кузнецова</t>
  </si>
  <si>
    <t>21. Управление капитального строительства, жилищно-коммунального хозяйства, транспорта и связи</t>
  </si>
  <si>
    <t>22. МОУ ЗАТО Северск ДОД ДЮСШ НВС "Русь"</t>
  </si>
  <si>
    <t>23. МУ "Северский природный парк"</t>
  </si>
  <si>
    <t>24.Управление жилищно-коммунального хозяйства, транспорта и связи Администрации ЗАТО Северск</t>
  </si>
  <si>
    <t>25. Управление образования Администрации ЗАТО Северск</t>
  </si>
  <si>
    <t>26. Управление имущественных отношений Администрации ЗАТО Северск</t>
  </si>
  <si>
    <t>27. Администрация ЗАТО Северск</t>
  </si>
  <si>
    <t>28.Управление жилищно-коммунального хозяйства, транспорта и связи Администрации ЗАТО Северск</t>
  </si>
  <si>
    <t>30. Управление по делам защиты населения и территории от чрезвычайных ситуаций Администрации ЗАТО Северск</t>
  </si>
  <si>
    <t>31.Управление жилищно-коммунального хозяйства, транспорта и связи Администрации ЗАТО Северск</t>
  </si>
  <si>
    <t>32.Управление капитального строительства Администрации ЗАТО Северск</t>
  </si>
  <si>
    <t>33.Управление жилищно-коммунального хозяйства, транспорта и связи Администрации ЗАТО Северск</t>
  </si>
  <si>
    <t>34. Администрация ЗАТО Северск</t>
  </si>
  <si>
    <t>35.Управление капитального строительства Администрации ЗАТО Северск</t>
  </si>
  <si>
    <t>36. Муниципальное учреждение ЗАТО Северск "Самусьский центр культуры"</t>
  </si>
  <si>
    <t>37. Муниципальное учреждение "Северский музыкальный театр"</t>
  </si>
  <si>
    <t>38. МОУ ЗАТО Северск ДОД СДЮСШОР им.Л.Егоровой</t>
  </si>
  <si>
    <t>39.Управление жилищно-коммунального хозяйства, транспорта и связи Администрации ЗАТО Северск</t>
  </si>
  <si>
    <t>40.Управление капитального строительства Администрации ЗАТО Северск</t>
  </si>
  <si>
    <t>41.Управление жилищно-коммунального хозяйства, транспорта и связи Администрации ЗАТО Северск</t>
  </si>
  <si>
    <t>42. Управление образования Администрации ЗАТО Северск</t>
  </si>
  <si>
    <t>45.МОУ ЗАТО Северск ДОД СДЮСШОР им.Л.Егоровой</t>
  </si>
  <si>
    <t>46.Управление капитального строительства Администрации ЗАТО Северск</t>
  </si>
  <si>
    <t>52. Управление образования Администрации ЗАТО Северск</t>
  </si>
  <si>
    <t>53.Управление жилищно-коммунального хозяйства, транспорта и связи Администрации ЗАТО Северск</t>
  </si>
  <si>
    <t>54.Управление капитального строительства Администрации ЗАТО Северск</t>
  </si>
  <si>
    <t>56. Муниципальное учреждение ЗАТО Северск "Северский природный парк"</t>
  </si>
  <si>
    <t>57. Управление образования Администрации ЗАТО Северск</t>
  </si>
  <si>
    <t>58.Управление жилищно-коммунального хозяйства, транспорта и связи Администрации ЗАТО Северск</t>
  </si>
  <si>
    <t>59.Муниципальное учреждение ЗАТО Северск "Центральная детская библиотека"</t>
  </si>
  <si>
    <t>60.Управление жилищно-коммунального хозяйства, транспорта и связи Администрации ЗАТО Северск</t>
  </si>
  <si>
    <t>61. Управление образования Администрации ЗАТО Северск</t>
  </si>
  <si>
    <t>Разработка проектно-сметной документации на капитальный ремонт кровли, фонарей, крылец здания МУ «Музей г.Северска»</t>
  </si>
  <si>
    <t>Строительство водозабора № 3 (ПИР)</t>
  </si>
  <si>
    <t xml:space="preserve">Текущий ремонт (замена оконных блоков и светильников) кабинета физики МОУ 
«СОШ № 76» </t>
  </si>
  <si>
    <t xml:space="preserve">Приобретение  инструментов и стройматериалов для осуществления текущего ремонта большой чаши бассейна МОУ «СОШ 
№ 198» </t>
  </si>
  <si>
    <t xml:space="preserve">Оплата по сдаче отходов, содержащих ртуть </t>
  </si>
  <si>
    <t>Приложение 9</t>
  </si>
  <si>
    <t>от 30.07.2008, 03.10.2008, 30.10.2008 №№ 964-р, 1287-р,
1390-р</t>
  </si>
  <si>
    <t>Текущий ремонт кровли МДОУ "Детский сад КВ № 35"</t>
  </si>
  <si>
    <t>3. МОУ ЗАТО Северск ДОД СДЮСШОР  гимнастики имени Р.Кузнецова</t>
  </si>
  <si>
    <t xml:space="preserve">Текущий ремонт музыкального зала МДОУ "Детский сад
 № 25 </t>
  </si>
  <si>
    <t xml:space="preserve">Капитальный ремонт стены  в кабинете физики МОУ "СОШ 
№ 76" </t>
  </si>
  <si>
    <t>ОТЧЕТ 
об использовании бюджетных ассигнований  резервных фондов  за 2008 год</t>
  </si>
  <si>
    <t>3. Управление по делам защиты населения и территорий от чрезвычайных ситуаций Администрации ЗАТО Северск</t>
  </si>
  <si>
    <r>
      <t>от __</t>
    </r>
    <r>
      <rPr>
        <u val="single"/>
        <sz val="12"/>
        <rFont val="Times New Roman"/>
        <family val="1"/>
      </rPr>
      <t>14.05.2009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73/1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</si>
</sst>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1"/>
      <name val="Times New Roman CYR"/>
      <family val="1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1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2" fontId="1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center"/>
    </xf>
    <xf numFmtId="2" fontId="7" fillId="0" borderId="0" xfId="53" applyNumberFormat="1" applyFont="1" applyFill="1" applyBorder="1" applyAlignment="1" applyProtection="1">
      <alignment horizontal="left" vertical="center"/>
      <protection/>
    </xf>
    <xf numFmtId="2" fontId="10" fillId="0" borderId="1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vertical="center"/>
    </xf>
    <xf numFmtId="174" fontId="11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4" fontId="7" fillId="0" borderId="10" xfId="61" applyNumberFormat="1" applyFont="1" applyFill="1" applyBorder="1" applyAlignment="1">
      <alignment horizontal="right" vertical="center" wrapText="1"/>
    </xf>
    <xf numFmtId="2" fontId="7" fillId="0" borderId="10" xfId="61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 wrapText="1"/>
    </xf>
    <xf numFmtId="205" fontId="7" fillId="0" borderId="0" xfId="0" applyNumberFormat="1" applyFont="1" applyFill="1" applyAlignment="1">
      <alignment vertical="center"/>
    </xf>
    <xf numFmtId="172" fontId="7" fillId="0" borderId="0" xfId="53" applyNumberFormat="1" applyFont="1" applyFill="1" applyBorder="1" applyAlignment="1" applyProtection="1">
      <alignment horizontal="left" vertical="center"/>
      <protection/>
    </xf>
    <xf numFmtId="205" fontId="7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5" t="s">
        <v>13</v>
      </c>
      <c r="D5" s="115"/>
      <c r="E5" s="115"/>
      <c r="F5" s="115"/>
      <c r="G5" s="115"/>
      <c r="H5" s="115"/>
      <c r="I5" s="116"/>
      <c r="J5" s="11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showZeros="0" tabSelected="1" zoomScaleSheetLayoutView="55" zoomScalePageLayoutView="0" workbookViewId="0" topLeftCell="A1">
      <selection activeCell="A1" sqref="A1"/>
    </sheetView>
  </sheetViews>
  <sheetFormatPr defaultColWidth="13.25390625" defaultRowHeight="12.75" outlineLevelCol="1"/>
  <cols>
    <col min="1" max="1" width="13.25390625" style="64" customWidth="1"/>
    <col min="2" max="2" width="24.125" style="55" customWidth="1"/>
    <col min="3" max="3" width="24.00390625" style="55" customWidth="1"/>
    <col min="4" max="4" width="13.75390625" style="55" customWidth="1"/>
    <col min="5" max="5" width="13.25390625" style="55" hidden="1" customWidth="1"/>
    <col min="6" max="6" width="13.25390625" style="55" hidden="1" customWidth="1" outlineLevel="1"/>
    <col min="7" max="7" width="13.25390625" style="81" customWidth="1" collapsed="1"/>
    <col min="8" max="8" width="13.25390625" style="76" customWidth="1"/>
    <col min="9" max="16384" width="13.25390625" style="55" customWidth="1"/>
  </cols>
  <sheetData>
    <row r="1" spans="1:9" ht="22.5" customHeight="1">
      <c r="A1" s="82"/>
      <c r="B1" s="50"/>
      <c r="C1" s="50"/>
      <c r="G1" s="112" t="s">
        <v>238</v>
      </c>
      <c r="I1" s="50"/>
    </row>
    <row r="2" spans="1:9" ht="16.5" customHeight="1">
      <c r="A2" s="82"/>
      <c r="B2" s="50"/>
      <c r="C2" s="50"/>
      <c r="G2" s="113" t="s">
        <v>6</v>
      </c>
      <c r="I2" s="50"/>
    </row>
    <row r="3" spans="1:7" ht="15" customHeight="1">
      <c r="A3" s="53"/>
      <c r="B3" s="50"/>
      <c r="C3" s="50"/>
      <c r="G3" s="114" t="s">
        <v>246</v>
      </c>
    </row>
    <row r="4" spans="1:7" ht="15" customHeight="1">
      <c r="A4" s="53"/>
      <c r="B4" s="50"/>
      <c r="C4" s="50"/>
      <c r="G4" s="79"/>
    </row>
    <row r="5" spans="1:7" ht="15" customHeight="1">
      <c r="A5" s="53"/>
      <c r="B5" s="51"/>
      <c r="C5" s="51"/>
      <c r="D5" s="51"/>
      <c r="E5" s="51"/>
      <c r="F5" s="51"/>
      <c r="G5" s="79"/>
    </row>
    <row r="6" spans="1:7" ht="15" customHeight="1">
      <c r="A6" s="53"/>
      <c r="B6" s="51"/>
      <c r="C6" s="51"/>
      <c r="D6" s="51"/>
      <c r="E6" s="51"/>
      <c r="F6" s="51"/>
      <c r="G6" s="76"/>
    </row>
    <row r="7" spans="1:9" ht="30.75" customHeight="1">
      <c r="A7" s="123" t="s">
        <v>244</v>
      </c>
      <c r="B7" s="123"/>
      <c r="C7" s="123"/>
      <c r="D7" s="123"/>
      <c r="E7" s="123"/>
      <c r="F7" s="123"/>
      <c r="G7" s="123"/>
      <c r="H7" s="123"/>
      <c r="I7" s="123"/>
    </row>
    <row r="8" spans="1:9" ht="15" customHeight="1">
      <c r="A8" s="83"/>
      <c r="B8" s="54"/>
      <c r="C8" s="54"/>
      <c r="D8" s="54"/>
      <c r="E8" s="54"/>
      <c r="F8" s="54"/>
      <c r="I8" s="52" t="s">
        <v>0</v>
      </c>
    </row>
    <row r="9" spans="1:19" s="58" customFormat="1" ht="81.75" customHeight="1">
      <c r="A9" s="95" t="s">
        <v>15</v>
      </c>
      <c r="B9" s="127" t="s">
        <v>27</v>
      </c>
      <c r="C9" s="128"/>
      <c r="D9" s="129"/>
      <c r="E9" s="56" t="s">
        <v>46</v>
      </c>
      <c r="F9" s="56" t="s">
        <v>9</v>
      </c>
      <c r="G9" s="77" t="s">
        <v>107</v>
      </c>
      <c r="H9" s="77" t="s">
        <v>48</v>
      </c>
      <c r="I9" s="57" t="s">
        <v>116</v>
      </c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s="70" customFormat="1" ht="13.5" customHeight="1">
      <c r="A10" s="65" t="s">
        <v>5</v>
      </c>
      <c r="B10" s="66">
        <v>2</v>
      </c>
      <c r="C10" s="66">
        <v>3</v>
      </c>
      <c r="D10" s="66">
        <v>4</v>
      </c>
      <c r="E10" s="67">
        <v>5</v>
      </c>
      <c r="F10" s="67">
        <v>6</v>
      </c>
      <c r="G10" s="86">
        <v>5</v>
      </c>
      <c r="H10" s="87">
        <v>6</v>
      </c>
      <c r="I10" s="68">
        <v>7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s="61" customFormat="1" ht="31.5" customHeight="1">
      <c r="A11" s="109"/>
      <c r="B11" s="120" t="s">
        <v>53</v>
      </c>
      <c r="C11" s="121"/>
      <c r="D11" s="122"/>
      <c r="E11" s="110">
        <f>E12+E18</f>
        <v>1510</v>
      </c>
      <c r="F11" s="111">
        <v>2000</v>
      </c>
      <c r="G11" s="80">
        <f>G12+G18</f>
        <v>18400.42</v>
      </c>
      <c r="H11" s="78">
        <f>H12+H18</f>
        <v>16631.345119999998</v>
      </c>
      <c r="I11" s="59">
        <f>H11/G11*100</f>
        <v>90.38568206595285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s="72" customFormat="1" ht="42.75" customHeight="1">
      <c r="A12" s="84" t="s">
        <v>54</v>
      </c>
      <c r="B12" s="124" t="s">
        <v>110</v>
      </c>
      <c r="C12" s="125"/>
      <c r="D12" s="126"/>
      <c r="E12" s="62">
        <v>430</v>
      </c>
      <c r="F12" s="71"/>
      <c r="G12" s="80">
        <v>430</v>
      </c>
      <c r="H12" s="78">
        <f>SUM(H15:H17)</f>
        <v>268.59</v>
      </c>
      <c r="I12" s="59">
        <f>H12/G12*100</f>
        <v>62.46279069767441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s="72" customFormat="1" ht="66" customHeight="1">
      <c r="A13" s="84"/>
      <c r="B13" s="124" t="s">
        <v>109</v>
      </c>
      <c r="C13" s="125"/>
      <c r="D13" s="126"/>
      <c r="E13" s="62"/>
      <c r="F13" s="71"/>
      <c r="G13" s="80">
        <f>SUM(G15:G17)</f>
        <v>268.65999999999997</v>
      </c>
      <c r="H13" s="80">
        <f>SUM(H15:H17)</f>
        <v>268.59</v>
      </c>
      <c r="I13" s="59">
        <f>H13/G13*100</f>
        <v>99.97394476289735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s="72" customFormat="1" ht="47.25" customHeight="1">
      <c r="A14" s="84"/>
      <c r="B14" s="57" t="s">
        <v>28</v>
      </c>
      <c r="C14" s="57" t="s">
        <v>29</v>
      </c>
      <c r="D14" s="74" t="s">
        <v>52</v>
      </c>
      <c r="E14" s="62"/>
      <c r="F14" s="75"/>
      <c r="G14" s="80"/>
      <c r="H14" s="78"/>
      <c r="I14" s="59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s="72" customFormat="1" ht="151.5" customHeight="1">
      <c r="A15" s="96"/>
      <c r="B15" s="88" t="s">
        <v>108</v>
      </c>
      <c r="C15" s="88" t="s">
        <v>114</v>
      </c>
      <c r="D15" s="97" t="s">
        <v>239</v>
      </c>
      <c r="E15" s="98"/>
      <c r="F15" s="99"/>
      <c r="G15" s="89">
        <v>165</v>
      </c>
      <c r="H15" s="90">
        <v>165</v>
      </c>
      <c r="I15" s="91">
        <f>H15/G15*100</f>
        <v>100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s="72" customFormat="1" ht="107.25" customHeight="1">
      <c r="A16" s="96"/>
      <c r="B16" s="88" t="s">
        <v>111</v>
      </c>
      <c r="C16" s="88" t="s">
        <v>115</v>
      </c>
      <c r="D16" s="97" t="s">
        <v>112</v>
      </c>
      <c r="E16" s="98"/>
      <c r="F16" s="99"/>
      <c r="G16" s="89">
        <v>99.96</v>
      </c>
      <c r="H16" s="90">
        <v>99.96</v>
      </c>
      <c r="I16" s="91">
        <f>H16/G16*100</f>
        <v>100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s="72" customFormat="1" ht="106.5" customHeight="1">
      <c r="A17" s="96"/>
      <c r="B17" s="88" t="s">
        <v>245</v>
      </c>
      <c r="C17" s="88" t="s">
        <v>237</v>
      </c>
      <c r="D17" s="97" t="s">
        <v>113</v>
      </c>
      <c r="E17" s="98"/>
      <c r="F17" s="99"/>
      <c r="G17" s="89">
        <v>3.7</v>
      </c>
      <c r="H17" s="90">
        <v>3.63</v>
      </c>
      <c r="I17" s="91">
        <f>H17/G17*100</f>
        <v>98.1081081081081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s="72" customFormat="1" ht="15" customHeight="1">
      <c r="A18" s="96" t="s">
        <v>55</v>
      </c>
      <c r="B18" s="117" t="s">
        <v>56</v>
      </c>
      <c r="C18" s="118"/>
      <c r="D18" s="119"/>
      <c r="E18" s="98">
        <v>1080</v>
      </c>
      <c r="F18" s="100"/>
      <c r="G18" s="101">
        <f>3080+10000+4890.42</f>
        <v>17970.42</v>
      </c>
      <c r="H18" s="102">
        <f>H19</f>
        <v>16362.75512</v>
      </c>
      <c r="I18" s="103">
        <f>H18/G18*100</f>
        <v>91.05382689998342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s="58" customFormat="1" ht="48.75" customHeight="1">
      <c r="A19" s="104"/>
      <c r="B19" s="117" t="s">
        <v>57</v>
      </c>
      <c r="C19" s="118"/>
      <c r="D19" s="119"/>
      <c r="E19" s="88"/>
      <c r="F19" s="98">
        <f>F21+F22+F23+F24+F25</f>
        <v>725.96</v>
      </c>
      <c r="G19" s="102">
        <f>SUM(G20:G81)</f>
        <v>16644.5</v>
      </c>
      <c r="H19" s="102">
        <f>SUM(H21:H81)</f>
        <v>16362.75512</v>
      </c>
      <c r="I19" s="103">
        <f>H19/G19*100</f>
        <v>98.30727940160413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s="58" customFormat="1" ht="51" customHeight="1">
      <c r="A20" s="104"/>
      <c r="B20" s="97" t="s">
        <v>28</v>
      </c>
      <c r="C20" s="97" t="s">
        <v>29</v>
      </c>
      <c r="D20" s="106" t="s">
        <v>52</v>
      </c>
      <c r="E20" s="97"/>
      <c r="F20" s="97"/>
      <c r="G20" s="89"/>
      <c r="H20" s="90"/>
      <c r="I20" s="91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s="58" customFormat="1" ht="78" customHeight="1">
      <c r="A21" s="93" t="s">
        <v>31</v>
      </c>
      <c r="B21" s="88" t="s">
        <v>34</v>
      </c>
      <c r="C21" s="88" t="s">
        <v>240</v>
      </c>
      <c r="D21" s="97" t="s">
        <v>35</v>
      </c>
      <c r="E21" s="97"/>
      <c r="F21" s="98">
        <v>92.71</v>
      </c>
      <c r="G21" s="89">
        <v>92.71</v>
      </c>
      <c r="H21" s="90">
        <v>92.7</v>
      </c>
      <c r="I21" s="91">
        <f aca="true" t="shared" si="0" ref="I21:I26">H21/G21*100</f>
        <v>99.98921367705749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s="73" customFormat="1" ht="60" customHeight="1">
      <c r="A22" s="93" t="s">
        <v>26</v>
      </c>
      <c r="B22" s="88" t="s">
        <v>39</v>
      </c>
      <c r="C22" s="88" t="s">
        <v>40</v>
      </c>
      <c r="D22" s="97" t="s">
        <v>38</v>
      </c>
      <c r="E22" s="97"/>
      <c r="F22" s="98">
        <v>147.72</v>
      </c>
      <c r="G22" s="89">
        <v>147.72</v>
      </c>
      <c r="H22" s="90">
        <v>147.71745</v>
      </c>
      <c r="I22" s="91">
        <f t="shared" si="0"/>
        <v>99.99827376116978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s="73" customFormat="1" ht="104.25" customHeight="1">
      <c r="A23" s="93" t="s">
        <v>30</v>
      </c>
      <c r="B23" s="88" t="s">
        <v>241</v>
      </c>
      <c r="C23" s="88" t="s">
        <v>36</v>
      </c>
      <c r="D23" s="97" t="s">
        <v>37</v>
      </c>
      <c r="E23" s="97"/>
      <c r="F23" s="98">
        <v>298.53</v>
      </c>
      <c r="G23" s="89">
        <v>298.53</v>
      </c>
      <c r="H23" s="90">
        <v>297.02556</v>
      </c>
      <c r="I23" s="91">
        <f t="shared" si="0"/>
        <v>99.49605064817607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s="58" customFormat="1" ht="66.75" customHeight="1">
      <c r="A24" s="93" t="s">
        <v>31</v>
      </c>
      <c r="B24" s="88" t="s">
        <v>41</v>
      </c>
      <c r="C24" s="88" t="s">
        <v>242</v>
      </c>
      <c r="D24" s="97" t="s">
        <v>42</v>
      </c>
      <c r="E24" s="97"/>
      <c r="F24" s="98">
        <v>87</v>
      </c>
      <c r="G24" s="89">
        <v>87</v>
      </c>
      <c r="H24" s="90">
        <v>86.93367</v>
      </c>
      <c r="I24" s="91">
        <f t="shared" si="0"/>
        <v>99.92375862068967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s="58" customFormat="1" ht="189.75" customHeight="1">
      <c r="A25" s="93" t="s">
        <v>43</v>
      </c>
      <c r="B25" s="88" t="s">
        <v>44</v>
      </c>
      <c r="C25" s="88" t="s">
        <v>45</v>
      </c>
      <c r="D25" s="97" t="s">
        <v>47</v>
      </c>
      <c r="E25" s="97"/>
      <c r="F25" s="98">
        <v>100</v>
      </c>
      <c r="G25" s="89">
        <v>30</v>
      </c>
      <c r="H25" s="90">
        <v>30</v>
      </c>
      <c r="I25" s="91">
        <f t="shared" si="0"/>
        <v>100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s="58" customFormat="1" ht="111" customHeight="1">
      <c r="A26" s="93" t="s">
        <v>51</v>
      </c>
      <c r="B26" s="88" t="s">
        <v>60</v>
      </c>
      <c r="C26" s="88" t="s">
        <v>49</v>
      </c>
      <c r="D26" s="97" t="s">
        <v>50</v>
      </c>
      <c r="E26" s="97"/>
      <c r="F26" s="98"/>
      <c r="G26" s="89">
        <v>59.1</v>
      </c>
      <c r="H26" s="90">
        <v>59.04</v>
      </c>
      <c r="I26" s="91">
        <f t="shared" si="0"/>
        <v>99.8984771573604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s="58" customFormat="1" ht="115.5" customHeight="1">
      <c r="A27" s="93" t="s">
        <v>19</v>
      </c>
      <c r="B27" s="88" t="s">
        <v>61</v>
      </c>
      <c r="C27" s="88" t="s">
        <v>62</v>
      </c>
      <c r="D27" s="97" t="s">
        <v>63</v>
      </c>
      <c r="E27" s="97"/>
      <c r="F27" s="98"/>
      <c r="G27" s="89">
        <v>250</v>
      </c>
      <c r="H27" s="90">
        <v>250</v>
      </c>
      <c r="I27" s="91">
        <f aca="true" t="shared" si="1" ref="I27:I38">H27/G27*100</f>
        <v>100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s="58" customFormat="1" ht="115.5" customHeight="1">
      <c r="A28" s="93" t="s">
        <v>65</v>
      </c>
      <c r="B28" s="88" t="s">
        <v>64</v>
      </c>
      <c r="C28" s="88" t="s">
        <v>66</v>
      </c>
      <c r="D28" s="97" t="s">
        <v>67</v>
      </c>
      <c r="E28" s="97"/>
      <c r="F28" s="98"/>
      <c r="G28" s="89">
        <v>76.52</v>
      </c>
      <c r="H28" s="90">
        <v>76.51886</v>
      </c>
      <c r="I28" s="91">
        <f t="shared" si="1"/>
        <v>99.9985101934135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s="58" customFormat="1" ht="86.25" customHeight="1">
      <c r="A29" s="93" t="s">
        <v>43</v>
      </c>
      <c r="B29" s="88" t="s">
        <v>68</v>
      </c>
      <c r="C29" s="88" t="s">
        <v>70</v>
      </c>
      <c r="D29" s="97" t="s">
        <v>69</v>
      </c>
      <c r="E29" s="97"/>
      <c r="F29" s="98"/>
      <c r="G29" s="89">
        <v>50</v>
      </c>
      <c r="H29" s="90">
        <v>50</v>
      </c>
      <c r="I29" s="91">
        <f t="shared" si="1"/>
        <v>100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s="58" customFormat="1" ht="132" customHeight="1">
      <c r="A30" s="93" t="s">
        <v>30</v>
      </c>
      <c r="B30" s="88" t="s">
        <v>71</v>
      </c>
      <c r="C30" s="88" t="s">
        <v>72</v>
      </c>
      <c r="D30" s="97" t="s">
        <v>73</v>
      </c>
      <c r="E30" s="97"/>
      <c r="F30" s="98"/>
      <c r="G30" s="89">
        <v>40.9</v>
      </c>
      <c r="H30" s="90">
        <v>40.87</v>
      </c>
      <c r="I30" s="91">
        <f t="shared" si="1"/>
        <v>99.92665036674816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s="58" customFormat="1" ht="112.5" customHeight="1">
      <c r="A31" s="93" t="s">
        <v>30</v>
      </c>
      <c r="B31" s="88" t="s">
        <v>74</v>
      </c>
      <c r="C31" s="88" t="s">
        <v>243</v>
      </c>
      <c r="D31" s="97" t="s">
        <v>75</v>
      </c>
      <c r="E31" s="97"/>
      <c r="F31" s="98"/>
      <c r="G31" s="89">
        <v>370</v>
      </c>
      <c r="H31" s="90">
        <v>370</v>
      </c>
      <c r="I31" s="91">
        <f t="shared" si="1"/>
        <v>100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s="58" customFormat="1" ht="51" customHeight="1">
      <c r="A32" s="93" t="s">
        <v>26</v>
      </c>
      <c r="B32" s="88" t="s">
        <v>77</v>
      </c>
      <c r="C32" s="88" t="s">
        <v>78</v>
      </c>
      <c r="D32" s="97" t="s">
        <v>79</v>
      </c>
      <c r="E32" s="97"/>
      <c r="F32" s="98"/>
      <c r="G32" s="89">
        <v>89.7</v>
      </c>
      <c r="H32" s="90">
        <v>89.61874</v>
      </c>
      <c r="I32" s="91">
        <f t="shared" si="1"/>
        <v>99.90940914158305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s="58" customFormat="1" ht="81.75" customHeight="1">
      <c r="A33" s="93" t="s">
        <v>76</v>
      </c>
      <c r="B33" s="88" t="s">
        <v>88</v>
      </c>
      <c r="C33" s="88" t="s">
        <v>80</v>
      </c>
      <c r="D33" s="97" t="s">
        <v>81</v>
      </c>
      <c r="E33" s="97"/>
      <c r="F33" s="98"/>
      <c r="G33" s="89">
        <v>189.5</v>
      </c>
      <c r="H33" s="90">
        <v>189.31084</v>
      </c>
      <c r="I33" s="91">
        <f t="shared" si="1"/>
        <v>99.90017941952507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s="58" customFormat="1" ht="96" customHeight="1">
      <c r="A34" s="93" t="s">
        <v>43</v>
      </c>
      <c r="B34" s="88" t="s">
        <v>82</v>
      </c>
      <c r="C34" s="88" t="s">
        <v>83</v>
      </c>
      <c r="D34" s="97" t="s">
        <v>84</v>
      </c>
      <c r="E34" s="97"/>
      <c r="F34" s="98"/>
      <c r="G34" s="89">
        <v>250</v>
      </c>
      <c r="H34" s="90">
        <v>250</v>
      </c>
      <c r="I34" s="91">
        <f t="shared" si="1"/>
        <v>100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s="58" customFormat="1" ht="81.75" customHeight="1">
      <c r="A35" s="93" t="s">
        <v>89</v>
      </c>
      <c r="B35" s="88" t="s">
        <v>87</v>
      </c>
      <c r="C35" s="88" t="s">
        <v>85</v>
      </c>
      <c r="D35" s="97" t="s">
        <v>86</v>
      </c>
      <c r="E35" s="97"/>
      <c r="F35" s="98"/>
      <c r="G35" s="89">
        <v>99</v>
      </c>
      <c r="H35" s="90">
        <v>99</v>
      </c>
      <c r="I35" s="91">
        <f t="shared" si="1"/>
        <v>100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s="58" customFormat="1" ht="84.75" customHeight="1">
      <c r="A36" s="93" t="s">
        <v>89</v>
      </c>
      <c r="B36" s="88" t="s">
        <v>90</v>
      </c>
      <c r="C36" s="88" t="s">
        <v>91</v>
      </c>
      <c r="D36" s="97" t="s">
        <v>86</v>
      </c>
      <c r="E36" s="97"/>
      <c r="F36" s="98"/>
      <c r="G36" s="89">
        <v>31.5</v>
      </c>
      <c r="H36" s="90">
        <v>31.44</v>
      </c>
      <c r="I36" s="91">
        <f t="shared" si="1"/>
        <v>99.80952380952381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s="58" customFormat="1" ht="52.5" customHeight="1">
      <c r="A37" s="93" t="s">
        <v>92</v>
      </c>
      <c r="B37" s="88" t="s">
        <v>95</v>
      </c>
      <c r="C37" s="88" t="s">
        <v>93</v>
      </c>
      <c r="D37" s="97" t="s">
        <v>94</v>
      </c>
      <c r="E37" s="97"/>
      <c r="F37" s="98"/>
      <c r="G37" s="89">
        <v>98.8</v>
      </c>
      <c r="H37" s="90">
        <v>98.73</v>
      </c>
      <c r="I37" s="91">
        <f t="shared" si="1"/>
        <v>99.92914979757086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s="58" customFormat="1" ht="117" customHeight="1">
      <c r="A38" s="93" t="s">
        <v>30</v>
      </c>
      <c r="B38" s="88" t="s">
        <v>96</v>
      </c>
      <c r="C38" s="88" t="s">
        <v>97</v>
      </c>
      <c r="D38" s="97" t="s">
        <v>98</v>
      </c>
      <c r="E38" s="97"/>
      <c r="F38" s="98"/>
      <c r="G38" s="89">
        <v>242.2</v>
      </c>
      <c r="H38" s="90">
        <v>242.11</v>
      </c>
      <c r="I38" s="91">
        <f t="shared" si="1"/>
        <v>99.96284062758052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s="58" customFormat="1" ht="54.75" customHeight="1">
      <c r="A39" s="93" t="s">
        <v>30</v>
      </c>
      <c r="B39" s="88" t="s">
        <v>199</v>
      </c>
      <c r="C39" s="88" t="s">
        <v>99</v>
      </c>
      <c r="D39" s="97" t="s">
        <v>100</v>
      </c>
      <c r="E39" s="97"/>
      <c r="F39" s="98"/>
      <c r="G39" s="89">
        <v>170.6</v>
      </c>
      <c r="H39" s="90">
        <v>170.39</v>
      </c>
      <c r="I39" s="91">
        <f>H39/G39*100</f>
        <v>99.87690504103165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s="58" customFormat="1" ht="81.75" customHeight="1">
      <c r="A40" s="93" t="s">
        <v>30</v>
      </c>
      <c r="B40" s="88" t="s">
        <v>200</v>
      </c>
      <c r="C40" s="88" t="s">
        <v>101</v>
      </c>
      <c r="D40" s="97" t="s">
        <v>102</v>
      </c>
      <c r="E40" s="97"/>
      <c r="F40" s="98"/>
      <c r="G40" s="89">
        <v>160</v>
      </c>
      <c r="H40" s="90">
        <v>160</v>
      </c>
      <c r="I40" s="91">
        <f>H40/G40*100</f>
        <v>100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s="58" customFormat="1" ht="111" customHeight="1">
      <c r="A41" s="93" t="s">
        <v>51</v>
      </c>
      <c r="B41" s="88" t="s">
        <v>201</v>
      </c>
      <c r="C41" s="88" t="s">
        <v>103</v>
      </c>
      <c r="D41" s="97" t="s">
        <v>106</v>
      </c>
      <c r="E41" s="97"/>
      <c r="F41" s="98"/>
      <c r="G41" s="89">
        <v>36.5</v>
      </c>
      <c r="H41" s="90">
        <v>36.42</v>
      </c>
      <c r="I41" s="91">
        <f>H41/G41*100</f>
        <v>99.78082191780823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8" customFormat="1" ht="54.75" customHeight="1">
      <c r="A42" s="93" t="s">
        <v>30</v>
      </c>
      <c r="B42" s="88" t="s">
        <v>202</v>
      </c>
      <c r="C42" s="88" t="s">
        <v>104</v>
      </c>
      <c r="D42" s="97" t="s">
        <v>105</v>
      </c>
      <c r="E42" s="97"/>
      <c r="F42" s="98"/>
      <c r="G42" s="89">
        <v>376.9</v>
      </c>
      <c r="H42" s="90">
        <v>376.9</v>
      </c>
      <c r="I42" s="91">
        <f>H42/G42*100</f>
        <v>100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9" ht="60" customHeight="1">
      <c r="A43" s="92" t="s">
        <v>161</v>
      </c>
      <c r="B43" s="88" t="s">
        <v>203</v>
      </c>
      <c r="C43" s="85" t="s">
        <v>117</v>
      </c>
      <c r="D43" s="85" t="s">
        <v>105</v>
      </c>
      <c r="E43" s="105"/>
      <c r="F43" s="105"/>
      <c r="G43" s="90">
        <v>424.5</v>
      </c>
      <c r="H43" s="90">
        <v>250.71</v>
      </c>
      <c r="I43" s="91">
        <f aca="true" t="shared" si="2" ref="I43:I55">H43/G43*100</f>
        <v>59.06007067137809</v>
      </c>
    </row>
    <row r="44" spans="1:9" ht="92.25" customHeight="1">
      <c r="A44" s="92" t="s">
        <v>51</v>
      </c>
      <c r="B44" s="88" t="s">
        <v>204</v>
      </c>
      <c r="C44" s="85" t="s">
        <v>118</v>
      </c>
      <c r="D44" s="85" t="s">
        <v>150</v>
      </c>
      <c r="E44" s="105"/>
      <c r="F44" s="105"/>
      <c r="G44" s="90">
        <v>200.5</v>
      </c>
      <c r="H44" s="90">
        <v>200.09</v>
      </c>
      <c r="I44" s="91">
        <f t="shared" si="2"/>
        <v>99.79551122194515</v>
      </c>
    </row>
    <row r="45" spans="1:9" ht="63" customHeight="1">
      <c r="A45" s="92" t="s">
        <v>30</v>
      </c>
      <c r="B45" s="88" t="s">
        <v>205</v>
      </c>
      <c r="C45" s="85" t="s">
        <v>119</v>
      </c>
      <c r="D45" s="85" t="s">
        <v>151</v>
      </c>
      <c r="E45" s="105"/>
      <c r="F45" s="105"/>
      <c r="G45" s="89">
        <v>98</v>
      </c>
      <c r="H45" s="90">
        <v>98</v>
      </c>
      <c r="I45" s="91">
        <f t="shared" si="2"/>
        <v>100</v>
      </c>
    </row>
    <row r="46" spans="1:9" ht="81.75" customHeight="1">
      <c r="A46" s="92" t="s">
        <v>51</v>
      </c>
      <c r="B46" s="88" t="s">
        <v>206</v>
      </c>
      <c r="C46" s="85" t="s">
        <v>120</v>
      </c>
      <c r="D46" s="85" t="s">
        <v>152</v>
      </c>
      <c r="E46" s="105"/>
      <c r="F46" s="105"/>
      <c r="G46" s="89">
        <v>705</v>
      </c>
      <c r="H46" s="90">
        <v>705</v>
      </c>
      <c r="I46" s="91">
        <f t="shared" si="2"/>
        <v>100</v>
      </c>
    </row>
    <row r="47" spans="1:9" ht="92.25" customHeight="1">
      <c r="A47" s="92" t="s">
        <v>43</v>
      </c>
      <c r="B47" s="88" t="s">
        <v>207</v>
      </c>
      <c r="C47" s="85" t="s">
        <v>121</v>
      </c>
      <c r="D47" s="85" t="s">
        <v>153</v>
      </c>
      <c r="E47" s="105"/>
      <c r="F47" s="105"/>
      <c r="G47" s="90">
        <v>594.9</v>
      </c>
      <c r="H47" s="90">
        <v>594.83</v>
      </c>
      <c r="I47" s="91">
        <f t="shared" si="2"/>
        <v>99.9882333165238</v>
      </c>
    </row>
    <row r="48" spans="1:9" ht="94.5" customHeight="1">
      <c r="A48" s="92" t="s">
        <v>65</v>
      </c>
      <c r="B48" s="88" t="s">
        <v>208</v>
      </c>
      <c r="C48" s="85" t="s">
        <v>122</v>
      </c>
      <c r="D48" s="85" t="s">
        <v>154</v>
      </c>
      <c r="E48" s="105"/>
      <c r="F48" s="105"/>
      <c r="G48" s="90">
        <v>100</v>
      </c>
      <c r="H48" s="90">
        <v>99.96</v>
      </c>
      <c r="I48" s="91">
        <f t="shared" si="2"/>
        <v>99.96</v>
      </c>
    </row>
    <row r="49" spans="1:9" ht="99.75" customHeight="1">
      <c r="A49" s="92" t="s">
        <v>65</v>
      </c>
      <c r="B49" s="88" t="s">
        <v>194</v>
      </c>
      <c r="C49" s="85" t="s">
        <v>186</v>
      </c>
      <c r="D49" s="85" t="s">
        <v>154</v>
      </c>
      <c r="E49" s="105"/>
      <c r="F49" s="105"/>
      <c r="G49" s="90">
        <v>99.1</v>
      </c>
      <c r="H49" s="90">
        <v>99.1</v>
      </c>
      <c r="I49" s="91">
        <f t="shared" si="2"/>
        <v>100</v>
      </c>
    </row>
    <row r="50" spans="1:9" ht="126">
      <c r="A50" s="92" t="s">
        <v>162</v>
      </c>
      <c r="B50" s="88" t="s">
        <v>209</v>
      </c>
      <c r="C50" s="85" t="s">
        <v>123</v>
      </c>
      <c r="D50" s="85" t="s">
        <v>155</v>
      </c>
      <c r="E50" s="105"/>
      <c r="F50" s="105"/>
      <c r="G50" s="90">
        <v>89.8</v>
      </c>
      <c r="H50" s="90">
        <v>89.72</v>
      </c>
      <c r="I50" s="91">
        <f t="shared" si="2"/>
        <v>99.9109131403118</v>
      </c>
    </row>
    <row r="51" spans="1:9" ht="189">
      <c r="A51" s="92" t="s">
        <v>51</v>
      </c>
      <c r="B51" s="88" t="s">
        <v>210</v>
      </c>
      <c r="C51" s="85" t="s">
        <v>124</v>
      </c>
      <c r="D51" s="85" t="s">
        <v>156</v>
      </c>
      <c r="E51" s="105"/>
      <c r="F51" s="105"/>
      <c r="G51" s="90">
        <v>299.97</v>
      </c>
      <c r="H51" s="90">
        <v>299.97</v>
      </c>
      <c r="I51" s="91">
        <f t="shared" si="2"/>
        <v>100</v>
      </c>
    </row>
    <row r="52" spans="1:9" ht="110.25">
      <c r="A52" s="92" t="s">
        <v>26</v>
      </c>
      <c r="B52" s="88" t="s">
        <v>211</v>
      </c>
      <c r="C52" s="85" t="s">
        <v>233</v>
      </c>
      <c r="D52" s="85" t="s">
        <v>157</v>
      </c>
      <c r="E52" s="105"/>
      <c r="F52" s="105"/>
      <c r="G52" s="90">
        <v>150</v>
      </c>
      <c r="H52" s="90">
        <v>150</v>
      </c>
      <c r="I52" s="91">
        <f t="shared" si="2"/>
        <v>100</v>
      </c>
    </row>
    <row r="53" spans="1:9" ht="96" customHeight="1">
      <c r="A53" s="92" t="s">
        <v>19</v>
      </c>
      <c r="B53" s="88" t="s">
        <v>212</v>
      </c>
      <c r="C53" s="85" t="s">
        <v>125</v>
      </c>
      <c r="D53" s="85" t="s">
        <v>158</v>
      </c>
      <c r="E53" s="105"/>
      <c r="F53" s="105"/>
      <c r="G53" s="90">
        <v>1721.7</v>
      </c>
      <c r="H53" s="90">
        <v>1721.61</v>
      </c>
      <c r="I53" s="91">
        <f t="shared" si="2"/>
        <v>99.99477260846837</v>
      </c>
    </row>
    <row r="54" spans="1:9" ht="94.5">
      <c r="A54" s="92" t="s">
        <v>163</v>
      </c>
      <c r="B54" s="88" t="s">
        <v>213</v>
      </c>
      <c r="C54" s="85" t="s">
        <v>126</v>
      </c>
      <c r="D54" s="85" t="s">
        <v>159</v>
      </c>
      <c r="E54" s="105"/>
      <c r="F54" s="105"/>
      <c r="G54" s="90">
        <v>391.6</v>
      </c>
      <c r="H54" s="90">
        <v>391.55</v>
      </c>
      <c r="I54" s="91">
        <f t="shared" si="2"/>
        <v>99.98723186925433</v>
      </c>
    </row>
    <row r="55" spans="1:9" ht="106.5" customHeight="1">
      <c r="A55" s="92" t="s">
        <v>164</v>
      </c>
      <c r="B55" s="88" t="s">
        <v>214</v>
      </c>
      <c r="C55" s="85" t="s">
        <v>187</v>
      </c>
      <c r="D55" s="85" t="s">
        <v>160</v>
      </c>
      <c r="E55" s="105"/>
      <c r="F55" s="105"/>
      <c r="G55" s="90">
        <v>74.1</v>
      </c>
      <c r="H55" s="90">
        <v>74.09</v>
      </c>
      <c r="I55" s="91">
        <f t="shared" si="2"/>
        <v>99.98650472334684</v>
      </c>
    </row>
    <row r="56" spans="1:9" ht="63">
      <c r="A56" s="92" t="s">
        <v>26</v>
      </c>
      <c r="B56" s="88" t="s">
        <v>215</v>
      </c>
      <c r="C56" s="85" t="s">
        <v>127</v>
      </c>
      <c r="D56" s="85" t="s">
        <v>165</v>
      </c>
      <c r="E56" s="105"/>
      <c r="F56" s="105"/>
      <c r="G56" s="90">
        <v>50</v>
      </c>
      <c r="H56" s="90">
        <v>50</v>
      </c>
      <c r="I56" s="91">
        <f aca="true" t="shared" si="3" ref="I56:I81">H56/G56*100</f>
        <v>100</v>
      </c>
    </row>
    <row r="57" spans="1:9" ht="63">
      <c r="A57" s="92" t="s">
        <v>26</v>
      </c>
      <c r="B57" s="88" t="s">
        <v>216</v>
      </c>
      <c r="C57" s="85" t="s">
        <v>128</v>
      </c>
      <c r="D57" s="85" t="s">
        <v>166</v>
      </c>
      <c r="E57" s="105"/>
      <c r="F57" s="105"/>
      <c r="G57" s="90">
        <v>1247.8</v>
      </c>
      <c r="H57" s="90">
        <v>1247.7</v>
      </c>
      <c r="I57" s="91">
        <f t="shared" si="3"/>
        <v>99.99198589517552</v>
      </c>
    </row>
    <row r="58" spans="1:9" ht="63">
      <c r="A58" s="92" t="s">
        <v>30</v>
      </c>
      <c r="B58" s="88" t="s">
        <v>217</v>
      </c>
      <c r="C58" s="85" t="s">
        <v>129</v>
      </c>
      <c r="D58" s="85" t="s">
        <v>167</v>
      </c>
      <c r="E58" s="105"/>
      <c r="F58" s="105"/>
      <c r="G58" s="90">
        <v>87.3</v>
      </c>
      <c r="H58" s="90">
        <v>16.98</v>
      </c>
      <c r="I58" s="91">
        <f t="shared" si="3"/>
        <v>19.450171821305844</v>
      </c>
    </row>
    <row r="59" spans="1:9" ht="110.25">
      <c r="A59" s="92" t="s">
        <v>164</v>
      </c>
      <c r="B59" s="88" t="s">
        <v>218</v>
      </c>
      <c r="C59" s="85" t="s">
        <v>130</v>
      </c>
      <c r="D59" s="85" t="s">
        <v>168</v>
      </c>
      <c r="E59" s="105"/>
      <c r="F59" s="105"/>
      <c r="G59" s="90">
        <v>100</v>
      </c>
      <c r="H59" s="90">
        <v>95.99</v>
      </c>
      <c r="I59" s="91">
        <f t="shared" si="3"/>
        <v>95.99</v>
      </c>
    </row>
    <row r="60" spans="1:9" ht="78.75">
      <c r="A60" s="92" t="s">
        <v>31</v>
      </c>
      <c r="B60" s="88" t="s">
        <v>219</v>
      </c>
      <c r="C60" s="85" t="s">
        <v>131</v>
      </c>
      <c r="D60" s="85" t="s">
        <v>169</v>
      </c>
      <c r="E60" s="105"/>
      <c r="F60" s="105"/>
      <c r="G60" s="90">
        <v>368.52</v>
      </c>
      <c r="H60" s="90">
        <v>368.51</v>
      </c>
      <c r="I60" s="91">
        <f t="shared" si="3"/>
        <v>99.99728644306958</v>
      </c>
    </row>
    <row r="61" spans="1:9" ht="110.25">
      <c r="A61" s="92" t="s">
        <v>19</v>
      </c>
      <c r="B61" s="88" t="s">
        <v>220</v>
      </c>
      <c r="C61" s="85" t="s">
        <v>132</v>
      </c>
      <c r="D61" s="85" t="s">
        <v>170</v>
      </c>
      <c r="E61" s="105"/>
      <c r="F61" s="105"/>
      <c r="G61" s="90">
        <v>2628.1</v>
      </c>
      <c r="H61" s="90">
        <v>2628.1</v>
      </c>
      <c r="I61" s="91">
        <f t="shared" si="3"/>
        <v>100</v>
      </c>
    </row>
    <row r="62" spans="1:9" ht="148.5" customHeight="1">
      <c r="A62" s="92" t="s">
        <v>30</v>
      </c>
      <c r="B62" s="88" t="s">
        <v>221</v>
      </c>
      <c r="C62" s="85" t="s">
        <v>133</v>
      </c>
      <c r="D62" s="85" t="s">
        <v>171</v>
      </c>
      <c r="E62" s="105"/>
      <c r="F62" s="105"/>
      <c r="G62" s="90">
        <v>1075</v>
      </c>
      <c r="H62" s="90">
        <v>1072.76</v>
      </c>
      <c r="I62" s="91">
        <f t="shared" si="3"/>
        <v>99.79162790697674</v>
      </c>
    </row>
    <row r="63" spans="1:9" ht="63">
      <c r="A63" s="92" t="s">
        <v>30</v>
      </c>
      <c r="B63" s="88" t="s">
        <v>189</v>
      </c>
      <c r="C63" s="85" t="s">
        <v>134</v>
      </c>
      <c r="D63" s="85" t="s">
        <v>172</v>
      </c>
      <c r="E63" s="105"/>
      <c r="F63" s="105"/>
      <c r="G63" s="90">
        <v>349.5</v>
      </c>
      <c r="H63" s="90">
        <v>336.21</v>
      </c>
      <c r="I63" s="91">
        <f t="shared" si="3"/>
        <v>96.19742489270385</v>
      </c>
    </row>
    <row r="64" spans="1:9" ht="117" customHeight="1">
      <c r="A64" s="92" t="s">
        <v>30</v>
      </c>
      <c r="B64" s="88" t="s">
        <v>190</v>
      </c>
      <c r="C64" s="85" t="s">
        <v>135</v>
      </c>
      <c r="D64" s="85" t="s">
        <v>173</v>
      </c>
      <c r="E64" s="105"/>
      <c r="F64" s="105"/>
      <c r="G64" s="90">
        <v>24.9</v>
      </c>
      <c r="H64" s="90">
        <v>24.87</v>
      </c>
      <c r="I64" s="91">
        <f t="shared" si="3"/>
        <v>99.87951807228916</v>
      </c>
    </row>
    <row r="65" spans="1:9" ht="54" customHeight="1">
      <c r="A65" s="92" t="s">
        <v>30</v>
      </c>
      <c r="B65" s="88" t="s">
        <v>222</v>
      </c>
      <c r="C65" s="85" t="s">
        <v>136</v>
      </c>
      <c r="D65" s="85" t="s">
        <v>174</v>
      </c>
      <c r="E65" s="105"/>
      <c r="F65" s="105"/>
      <c r="G65" s="90">
        <v>24.7</v>
      </c>
      <c r="H65" s="90">
        <v>24.64</v>
      </c>
      <c r="I65" s="91">
        <f t="shared" si="3"/>
        <v>99.75708502024293</v>
      </c>
    </row>
    <row r="66" spans="1:9" ht="110.25">
      <c r="A66" s="92" t="s">
        <v>30</v>
      </c>
      <c r="B66" s="88" t="s">
        <v>223</v>
      </c>
      <c r="C66" s="85" t="s">
        <v>137</v>
      </c>
      <c r="D66" s="85" t="s">
        <v>175</v>
      </c>
      <c r="E66" s="105"/>
      <c r="F66" s="105"/>
      <c r="G66" s="90">
        <v>90.1</v>
      </c>
      <c r="H66" s="90">
        <v>90</v>
      </c>
      <c r="I66" s="91">
        <f t="shared" si="3"/>
        <v>99.88901220865706</v>
      </c>
    </row>
    <row r="67" spans="1:9" ht="78.75">
      <c r="A67" s="92" t="s">
        <v>30</v>
      </c>
      <c r="B67" s="88" t="s">
        <v>191</v>
      </c>
      <c r="C67" s="85" t="s">
        <v>138</v>
      </c>
      <c r="D67" s="85" t="s">
        <v>192</v>
      </c>
      <c r="E67" s="105"/>
      <c r="F67" s="105"/>
      <c r="G67" s="90">
        <v>200.1</v>
      </c>
      <c r="H67" s="90">
        <v>186.41</v>
      </c>
      <c r="I67" s="91">
        <f t="shared" si="3"/>
        <v>93.1584207896052</v>
      </c>
    </row>
    <row r="68" spans="1:9" ht="78.75">
      <c r="A68" s="92" t="s">
        <v>31</v>
      </c>
      <c r="B68" s="88" t="s">
        <v>193</v>
      </c>
      <c r="C68" s="85" t="s">
        <v>139</v>
      </c>
      <c r="D68" s="85" t="s">
        <v>176</v>
      </c>
      <c r="E68" s="105"/>
      <c r="F68" s="105"/>
      <c r="G68" s="90">
        <v>38.57</v>
      </c>
      <c r="H68" s="90">
        <v>38.57</v>
      </c>
      <c r="I68" s="91">
        <f t="shared" si="3"/>
        <v>100</v>
      </c>
    </row>
    <row r="69" spans="1:9" ht="94.5">
      <c r="A69" s="92" t="s">
        <v>19</v>
      </c>
      <c r="B69" s="88" t="s">
        <v>195</v>
      </c>
      <c r="C69" s="85" t="s">
        <v>140</v>
      </c>
      <c r="D69" s="85" t="s">
        <v>176</v>
      </c>
      <c r="E69" s="105"/>
      <c r="F69" s="105"/>
      <c r="G69" s="90">
        <v>40.98</v>
      </c>
      <c r="H69" s="90">
        <v>40.97</v>
      </c>
      <c r="I69" s="91">
        <f t="shared" si="3"/>
        <v>99.97559785261103</v>
      </c>
    </row>
    <row r="70" spans="1:9" ht="78.75">
      <c r="A70" s="92" t="s">
        <v>51</v>
      </c>
      <c r="B70" s="88" t="s">
        <v>196</v>
      </c>
      <c r="C70" s="85" t="s">
        <v>141</v>
      </c>
      <c r="D70" s="85" t="s">
        <v>176</v>
      </c>
      <c r="E70" s="105"/>
      <c r="F70" s="105"/>
      <c r="G70" s="90">
        <v>115.8</v>
      </c>
      <c r="H70" s="90">
        <v>115.79</v>
      </c>
      <c r="I70" s="91">
        <f t="shared" si="3"/>
        <v>99.99136442141624</v>
      </c>
    </row>
    <row r="71" spans="1:9" ht="78.75">
      <c r="A71" s="92" t="s">
        <v>19</v>
      </c>
      <c r="B71" s="88" t="s">
        <v>197</v>
      </c>
      <c r="C71" s="85" t="s">
        <v>234</v>
      </c>
      <c r="D71" s="85" t="s">
        <v>176</v>
      </c>
      <c r="E71" s="105"/>
      <c r="F71" s="105"/>
      <c r="G71" s="90">
        <v>198.78</v>
      </c>
      <c r="H71" s="90">
        <v>198.78</v>
      </c>
      <c r="I71" s="91">
        <f t="shared" si="3"/>
        <v>100</v>
      </c>
    </row>
    <row r="72" spans="1:9" ht="81.75" customHeight="1">
      <c r="A72" s="92" t="s">
        <v>30</v>
      </c>
      <c r="B72" s="88" t="s">
        <v>224</v>
      </c>
      <c r="C72" s="85" t="s">
        <v>235</v>
      </c>
      <c r="D72" s="85" t="s">
        <v>177</v>
      </c>
      <c r="E72" s="105"/>
      <c r="F72" s="105"/>
      <c r="G72" s="90">
        <v>110</v>
      </c>
      <c r="H72" s="90">
        <v>110</v>
      </c>
      <c r="I72" s="91">
        <f t="shared" si="3"/>
        <v>100</v>
      </c>
    </row>
    <row r="73" spans="1:9" ht="102" customHeight="1">
      <c r="A73" s="92" t="s">
        <v>65</v>
      </c>
      <c r="B73" s="88" t="s">
        <v>225</v>
      </c>
      <c r="C73" s="85" t="s">
        <v>142</v>
      </c>
      <c r="D73" s="85" t="s">
        <v>178</v>
      </c>
      <c r="E73" s="105"/>
      <c r="F73" s="105"/>
      <c r="G73" s="90">
        <v>250</v>
      </c>
      <c r="H73" s="90">
        <v>249.39</v>
      </c>
      <c r="I73" s="91">
        <f t="shared" si="3"/>
        <v>99.75599999999999</v>
      </c>
    </row>
    <row r="74" spans="1:9" ht="173.25" customHeight="1">
      <c r="A74" s="92" t="s">
        <v>19</v>
      </c>
      <c r="B74" s="88" t="s">
        <v>226</v>
      </c>
      <c r="C74" s="85" t="s">
        <v>143</v>
      </c>
      <c r="D74" s="85" t="s">
        <v>179</v>
      </c>
      <c r="E74" s="105"/>
      <c r="F74" s="105"/>
      <c r="G74" s="90">
        <v>511.5</v>
      </c>
      <c r="H74" s="90">
        <v>511.46</v>
      </c>
      <c r="I74" s="91">
        <f t="shared" si="3"/>
        <v>99.9921798631476</v>
      </c>
    </row>
    <row r="75" spans="1:9" ht="78.75">
      <c r="A75" s="92" t="s">
        <v>19</v>
      </c>
      <c r="B75" s="88" t="s">
        <v>188</v>
      </c>
      <c r="C75" s="85" t="s">
        <v>144</v>
      </c>
      <c r="D75" s="85" t="s">
        <v>179</v>
      </c>
      <c r="E75" s="105"/>
      <c r="F75" s="105"/>
      <c r="G75" s="90">
        <v>161.02</v>
      </c>
      <c r="H75" s="90">
        <v>161.02</v>
      </c>
      <c r="I75" s="91">
        <f t="shared" si="3"/>
        <v>100</v>
      </c>
    </row>
    <row r="76" spans="1:9" ht="94.5">
      <c r="A76" s="92" t="s">
        <v>161</v>
      </c>
      <c r="B76" s="88" t="s">
        <v>227</v>
      </c>
      <c r="C76" s="85" t="s">
        <v>145</v>
      </c>
      <c r="D76" s="85" t="s">
        <v>180</v>
      </c>
      <c r="E76" s="105"/>
      <c r="F76" s="105"/>
      <c r="G76" s="90">
        <v>96.7</v>
      </c>
      <c r="H76" s="90">
        <v>96.67</v>
      </c>
      <c r="I76" s="91">
        <f t="shared" si="3"/>
        <v>99.96897621509824</v>
      </c>
    </row>
    <row r="77" spans="1:9" ht="124.5" customHeight="1">
      <c r="A77" s="92" t="s">
        <v>30</v>
      </c>
      <c r="B77" s="88" t="s">
        <v>228</v>
      </c>
      <c r="C77" s="85" t="s">
        <v>236</v>
      </c>
      <c r="D77" s="85" t="s">
        <v>181</v>
      </c>
      <c r="E77" s="105"/>
      <c r="F77" s="105"/>
      <c r="G77" s="90">
        <v>77.7</v>
      </c>
      <c r="H77" s="90">
        <v>77.59</v>
      </c>
      <c r="I77" s="91">
        <f t="shared" si="3"/>
        <v>99.85842985842986</v>
      </c>
    </row>
    <row r="78" spans="1:9" ht="288" customHeight="1">
      <c r="A78" s="92" t="s">
        <v>51</v>
      </c>
      <c r="B78" s="88" t="s">
        <v>229</v>
      </c>
      <c r="C78" s="94" t="s">
        <v>146</v>
      </c>
      <c r="D78" s="94" t="s">
        <v>182</v>
      </c>
      <c r="E78" s="105"/>
      <c r="F78" s="105"/>
      <c r="G78" s="90">
        <v>298.98</v>
      </c>
      <c r="H78" s="90">
        <v>298.97</v>
      </c>
      <c r="I78" s="91">
        <f t="shared" si="3"/>
        <v>99.99665529466854</v>
      </c>
    </row>
    <row r="79" spans="1:9" ht="110.25">
      <c r="A79" s="92" t="s">
        <v>26</v>
      </c>
      <c r="B79" s="88" t="s">
        <v>230</v>
      </c>
      <c r="C79" s="85" t="s">
        <v>147</v>
      </c>
      <c r="D79" s="85" t="s">
        <v>183</v>
      </c>
      <c r="E79" s="105"/>
      <c r="F79" s="105"/>
      <c r="G79" s="90">
        <v>90</v>
      </c>
      <c r="H79" s="90">
        <v>90</v>
      </c>
      <c r="I79" s="91">
        <f t="shared" si="3"/>
        <v>100</v>
      </c>
    </row>
    <row r="80" spans="1:9" ht="141.75">
      <c r="A80" s="92" t="s">
        <v>51</v>
      </c>
      <c r="B80" s="88" t="s">
        <v>231</v>
      </c>
      <c r="C80" s="85" t="s">
        <v>148</v>
      </c>
      <c r="D80" s="85" t="s">
        <v>184</v>
      </c>
      <c r="E80" s="105"/>
      <c r="F80" s="105"/>
      <c r="G80" s="90">
        <v>126</v>
      </c>
      <c r="H80" s="90">
        <v>126</v>
      </c>
      <c r="I80" s="91">
        <f t="shared" si="3"/>
        <v>100</v>
      </c>
    </row>
    <row r="81" spans="1:9" ht="189">
      <c r="A81" s="92" t="s">
        <v>31</v>
      </c>
      <c r="B81" s="88" t="s">
        <v>232</v>
      </c>
      <c r="C81" s="85" t="s">
        <v>149</v>
      </c>
      <c r="D81" s="85" t="s">
        <v>185</v>
      </c>
      <c r="E81" s="105"/>
      <c r="F81" s="105"/>
      <c r="G81" s="90">
        <v>86.1</v>
      </c>
      <c r="H81" s="90">
        <v>86.02</v>
      </c>
      <c r="I81" s="91">
        <f t="shared" si="3"/>
        <v>99.90708478513358</v>
      </c>
    </row>
    <row r="82" spans="1:19" s="73" customFormat="1" ht="35.25" customHeight="1">
      <c r="A82" s="117" t="s">
        <v>59</v>
      </c>
      <c r="B82" s="118"/>
      <c r="C82" s="118"/>
      <c r="D82" s="118"/>
      <c r="E82" s="119"/>
      <c r="F82" s="107">
        <f>F11-F19</f>
        <v>1274.04</v>
      </c>
      <c r="G82" s="108">
        <f>G18-G19+G12-G13</f>
        <v>1487.2599999999984</v>
      </c>
      <c r="H82" s="90"/>
      <c r="I82" s="91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9" spans="1:3" ht="15.75">
      <c r="A89" s="63" t="s">
        <v>58</v>
      </c>
      <c r="B89" s="50"/>
      <c r="C89" s="50"/>
    </row>
    <row r="90" spans="1:3" ht="15.75">
      <c r="A90" s="63" t="s">
        <v>198</v>
      </c>
      <c r="B90" s="50"/>
      <c r="C90" s="50"/>
    </row>
    <row r="138" ht="15.75">
      <c r="B138" s="55" t="s">
        <v>32</v>
      </c>
    </row>
    <row r="139" ht="15.75">
      <c r="B139" s="55" t="s">
        <v>33</v>
      </c>
    </row>
  </sheetData>
  <sheetProtection/>
  <mergeCells count="8">
    <mergeCell ref="A82:E82"/>
    <mergeCell ref="B11:D11"/>
    <mergeCell ref="A7:I7"/>
    <mergeCell ref="B12:D12"/>
    <mergeCell ref="B18:D18"/>
    <mergeCell ref="B19:D19"/>
    <mergeCell ref="B9:D9"/>
    <mergeCell ref="B13:D13"/>
  </mergeCells>
  <printOptions/>
  <pageMargins left="0.984251968503937" right="0.1968503937007874" top="0.3937007874015748" bottom="0.3937007874015748" header="0" footer="0"/>
  <pageSetup cellComments="asDisplayed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2009-05-18T07:09:01Z</cp:lastPrinted>
  <dcterms:created xsi:type="dcterms:W3CDTF">2006-10-20T01:44:38Z</dcterms:created>
  <dcterms:modified xsi:type="dcterms:W3CDTF">2009-06-02T02:28:58Z</dcterms:modified>
  <cp:category/>
  <cp:version/>
  <cp:contentType/>
  <cp:contentStatus/>
</cp:coreProperties>
</file>