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'Отчет'!$A$1:$E$80</definedName>
  </definedNames>
  <calcPr fullCalcOnLoad="1" refMode="R1C1"/>
</workbook>
</file>

<file path=xl/sharedStrings.xml><?xml version="1.0" encoding="utf-8"?>
<sst xmlns="http://schemas.openxmlformats.org/spreadsheetml/2006/main" count="139" uniqueCount="82">
  <si>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</si>
  <si>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</si>
  <si>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</si>
  <si>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</si>
  <si>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</si>
  <si>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</si>
  <si>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</si>
  <si>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</si>
  <si>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</si>
  <si>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</si>
  <si>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</si>
  <si>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</si>
  <si>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</si>
  <si>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2008 г.</t>
  </si>
  <si>
    <t>Уточн.
Думой
 ЗАТО Северск 2008 г.</t>
  </si>
  <si>
    <t>В расчет утвержденных лимитов включены кварталы:1 кв.,2 кв.,3 кв.,4 кв.</t>
  </si>
  <si>
    <t>(тыс.руб.)</t>
  </si>
  <si>
    <t xml:space="preserve"> Расчет  за период с 10 Января 2008 г. по 21 Февраля 2008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</si>
  <si>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</si>
  <si>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</si>
  <si>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0300</t>
  </si>
  <si>
    <t>Национальная безопасность и правоохранительная деятельность</t>
  </si>
  <si>
    <t>0302</t>
  </si>
  <si>
    <t>УКС ЖКХ Т и С  - программа профилактики правонарушений в ЗАТО Северск</t>
  </si>
  <si>
    <t>0700</t>
  </si>
  <si>
    <t>Образование</t>
  </si>
  <si>
    <t>0702</t>
  </si>
  <si>
    <t>0709</t>
  </si>
  <si>
    <t>УКС ЖКХ Т и С</t>
  </si>
  <si>
    <t xml:space="preserve"> - план мероприятий по обеспечению мер пожарной безопасности дошкольных образовательных учреждений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</si>
  <si>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</si>
  <si>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</si>
  <si>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>0800</t>
  </si>
  <si>
    <t>Культура, кинематография и средства массовой информации</t>
  </si>
  <si>
    <t>0806</t>
  </si>
  <si>
    <t>УКС ЖКХ Т и С  - план мероприятий по обеспечению мер пожарной безопасности учреждений культуры</t>
  </si>
  <si>
    <t xml:space="preserve"> - капитальный ремонт общеобразовательных учреждений (школы)</t>
  </si>
  <si>
    <t xml:space="preserve"> - капитальный ремонт дошкольных образовательных учреждений</t>
  </si>
  <si>
    <t xml:space="preserve"> - капитальный ремонт учреждений дополнительного образования (спортивной направленности)</t>
  </si>
  <si>
    <t>МУ "СМТ"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</si>
  <si>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</si>
  <si>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 учреждений культуры</t>
  </si>
  <si>
    <t>0701</t>
  </si>
  <si>
    <t>УКС ЖКХ Т и С  - капитальный ремонт дошкольных образовательных учреждений</t>
  </si>
  <si>
    <t>0900</t>
  </si>
  <si>
    <t>Здравоохранение, физическая культура и спорт</t>
  </si>
  <si>
    <t>0910</t>
  </si>
  <si>
    <t>ВСЕГО:</t>
  </si>
  <si>
    <t xml:space="preserve"> 1</t>
  </si>
  <si>
    <t>I</t>
  </si>
  <si>
    <t>II</t>
  </si>
  <si>
    <t>III</t>
  </si>
  <si>
    <t xml:space="preserve"> - комплексный план мероприятий по подготовке к 60-летию г.Северска (СДЮСШОР "Лидер")</t>
  </si>
  <si>
    <t>IV</t>
  </si>
  <si>
    <t xml:space="preserve">УКС ЖКХ Т и С  </t>
  </si>
  <si>
    <t xml:space="preserve"> - капитальный ремонт МОУ ЗАТО Северск ДОД  ДЮСШ НВС "Русь"</t>
  </si>
  <si>
    <t>0801</t>
  </si>
  <si>
    <t>УКС ЖКХ ТиС- комплексный план мероприятий по подготовке к 60-летию г.Северска учреждений культуры</t>
  </si>
  <si>
    <t>УКС ЖКХ Т и С  - комплексный план мероприятий по подготовке 
к 60-летию г.Северска учреждений культуры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</si>
  <si>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</si>
  <si>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Капитальный ремонт за счет средств местного бюджета, в том числе:</t>
  </si>
  <si>
    <t>(тыс. руб.)</t>
  </si>
  <si>
    <t>Приложение 11</t>
  </si>
  <si>
    <t>- капитальный ремонт общеобразовательных учреждений (школы)</t>
  </si>
  <si>
    <t xml:space="preserve"> - капитальный ремонт подведомственных Управлению образования учреждений дополнительного образования детей</t>
  </si>
  <si>
    <t>УКС ЖКХ Т и С  - реализация мероприятий областной целевой программы "Развитие физкультуры и спорта", капитальный ремонт СДЮСШОР "Лидер"</t>
  </si>
  <si>
    <t>Капитальный ремонт за счет субсидий областного бюджета, в том числе:</t>
  </si>
  <si>
    <t>-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</si>
  <si>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- за счет субсидии на реализацию мероприятий областной целевой программы "Развитие физкультуры и спорта"</t>
  </si>
  <si>
    <t xml:space="preserve"> План</t>
  </si>
  <si>
    <t>к Решению Думы ЗАТО Северск</t>
  </si>
  <si>
    <t>Курапова Ольга Николаевна                 
77 39 25</t>
  </si>
  <si>
    <t>финансирования капитальных ремонтов объектов бюджетной сферы 
ЗАТО Северск на 2008 год</t>
  </si>
  <si>
    <t xml:space="preserve"> - капитальный ремонт стены в кабинете физики МУ "СОШ № 76" за счет фонда непредвиденных расходов</t>
  </si>
  <si>
    <t>Капитальный ремонт за счет средств остатка субвенции федерального бюджета 2007 года</t>
  </si>
  <si>
    <t>УКС ЖКХ Т и С  - капитальный ремонт общеобразовательных учреждений (школы) за счет средств остатка субвенции  федерального бюджета  2007 года</t>
  </si>
  <si>
    <t>- капитальный ремонт учреждений дополнительного образования (спортивной направленности - МОУ ЗАТО Северск ДОД СДЮСШОР "Лидер")</t>
  </si>
  <si>
    <t>- капитальный ремонт подведомственных Управлению образования учреждений дополнительного образования детей</t>
  </si>
  <si>
    <t xml:space="preserve"> - план мероприятий по обеспечению мер пожарной безопасности подведомственных Управлению образования учреждений дополнительного образования детей</t>
  </si>
  <si>
    <t xml:space="preserve"> - целевая программа "Укрепление и развитие материально-технической базы  детских оздоровительных учреждений на 
2007-2010 годы"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</si>
  <si>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</si>
  <si>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от_30.06.2008 №_54/1_____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</si>
</sst>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u val="single"/>
      <sz val="12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justify" wrapText="1"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66" fontId="3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9" fillId="2" borderId="0" xfId="17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justify" wrapText="1"/>
    </xf>
    <xf numFmtId="0" fontId="8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4"/>
  <sheetViews>
    <sheetView showZeros="0" tabSelected="1" view="pageBreakPreview" zoomScale="75" zoomScaleNormal="75" zoomScaleSheetLayoutView="75" workbookViewId="0" topLeftCell="A1">
      <selection activeCell="B1" sqref="B1"/>
    </sheetView>
  </sheetViews>
  <sheetFormatPr defaultColWidth="9.140625" defaultRowHeight="12.75" outlineLevelRow="1"/>
  <cols>
    <col min="1" max="1" width="8.7109375" style="14" customWidth="1"/>
    <col min="2" max="2" width="66.28125" style="16" customWidth="1"/>
    <col min="3" max="3" width="15.28125" style="8" customWidth="1"/>
    <col min="4" max="4" width="15.7109375" style="8" customWidth="1"/>
    <col min="5" max="5" width="15.421875" style="8" customWidth="1"/>
    <col min="6" max="7" width="17.7109375" style="8" hidden="1" customWidth="1"/>
    <col min="8" max="17" width="17.7109375" style="7" hidden="1" customWidth="1"/>
    <col min="18" max="18" width="8.8515625" style="7" hidden="1" customWidth="1"/>
    <col min="19" max="16384" width="8.8515625" style="7" customWidth="1"/>
  </cols>
  <sheetData>
    <row r="1" spans="3:16" ht="15.75">
      <c r="C1" s="40"/>
      <c r="D1" s="45" t="s">
        <v>62</v>
      </c>
      <c r="E1" s="45"/>
      <c r="P1" s="6"/>
    </row>
    <row r="2" spans="1:5" ht="15.75">
      <c r="A2" s="14" t="s">
        <v>10</v>
      </c>
      <c r="D2" s="46" t="s">
        <v>70</v>
      </c>
      <c r="E2" s="47"/>
    </row>
    <row r="3" spans="1:5" ht="15.75">
      <c r="A3" s="14" t="s">
        <v>10</v>
      </c>
      <c r="D3" s="48" t="s">
        <v>81</v>
      </c>
      <c r="E3" s="49"/>
    </row>
    <row r="4" spans="1:3" ht="15.75">
      <c r="A4" s="14" t="s">
        <v>10</v>
      </c>
      <c r="B4" s="50" t="s">
        <v>69</v>
      </c>
      <c r="C4" s="51"/>
    </row>
    <row r="5" spans="1:9" ht="36" customHeight="1">
      <c r="A5" s="14" t="s">
        <v>10</v>
      </c>
      <c r="B5" s="43" t="s">
        <v>72</v>
      </c>
      <c r="C5" s="44"/>
      <c r="D5" s="44"/>
      <c r="E5" s="13"/>
      <c r="F5" s="13"/>
      <c r="G5" s="13"/>
      <c r="H5" s="13"/>
      <c r="I5" s="13"/>
    </row>
    <row r="6" spans="1:2" ht="15.75" hidden="1">
      <c r="A6" s="14" t="s">
        <v>10</v>
      </c>
      <c r="B6" s="16" t="s">
        <v>17</v>
      </c>
    </row>
    <row r="7" spans="1:2" ht="15.75" hidden="1">
      <c r="A7" s="14" t="s">
        <v>10</v>
      </c>
      <c r="B7" s="16" t="s">
        <v>18</v>
      </c>
    </row>
    <row r="8" ht="15.75" hidden="1">
      <c r="B8" s="16" t="s">
        <v>0</v>
      </c>
    </row>
    <row r="9" ht="31.5" hidden="1">
      <c r="B9" s="16" t="s">
        <v>15</v>
      </c>
    </row>
    <row r="10" ht="15.75" hidden="1">
      <c r="B10" s="16" t="s">
        <v>19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5:17" ht="15.75">
      <c r="E17" s="39" t="s">
        <v>61</v>
      </c>
      <c r="P17" s="7" t="s">
        <v>16</v>
      </c>
      <c r="Q17" s="12"/>
    </row>
    <row r="18" spans="1:17" s="9" customFormat="1" ht="75" customHeight="1">
      <c r="A18" s="10" t="s">
        <v>11</v>
      </c>
      <c r="B18" s="23" t="s">
        <v>12</v>
      </c>
      <c r="C18" s="4" t="s">
        <v>13</v>
      </c>
      <c r="D18" s="5" t="s">
        <v>1</v>
      </c>
      <c r="E18" s="4" t="s">
        <v>14</v>
      </c>
      <c r="F18" s="4" t="s">
        <v>2</v>
      </c>
      <c r="G18" s="5" t="s">
        <v>1</v>
      </c>
      <c r="H18" s="5" t="s">
        <v>3</v>
      </c>
      <c r="I18" s="4" t="s">
        <v>4</v>
      </c>
      <c r="J18" s="5" t="s">
        <v>1</v>
      </c>
      <c r="K18" s="5" t="s">
        <v>5</v>
      </c>
      <c r="L18" s="4" t="s">
        <v>6</v>
      </c>
      <c r="M18" s="5" t="s">
        <v>1</v>
      </c>
      <c r="N18" s="5" t="s">
        <v>7</v>
      </c>
      <c r="O18" s="4" t="s">
        <v>8</v>
      </c>
      <c r="P18" s="5" t="s">
        <v>1</v>
      </c>
      <c r="Q18" s="5" t="s">
        <v>9</v>
      </c>
    </row>
    <row r="19" spans="1:17" s="9" customFormat="1" ht="15.75" customHeight="1">
      <c r="A19" s="15" t="s">
        <v>48</v>
      </c>
      <c r="B19" s="17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</row>
    <row r="20" spans="1:17" s="32" customFormat="1" ht="37.5">
      <c r="A20" s="31" t="s">
        <v>49</v>
      </c>
      <c r="B20" s="34" t="s">
        <v>60</v>
      </c>
      <c r="C20" s="28">
        <f>SUM(C21+C24+C38)</f>
        <v>12116.56</v>
      </c>
      <c r="D20" s="28">
        <f>SUM(D21+D24+D38)</f>
        <v>-730</v>
      </c>
      <c r="E20" s="28">
        <f>SUM(E21+E24+E38)</f>
        <v>11386.56</v>
      </c>
      <c r="F20" s="28">
        <v>1619</v>
      </c>
      <c r="G20" s="28">
        <v>-200</v>
      </c>
      <c r="H20" s="28">
        <v>1419</v>
      </c>
      <c r="I20" s="28">
        <v>1550</v>
      </c>
      <c r="J20" s="28">
        <v>0</v>
      </c>
      <c r="K20" s="28">
        <v>1550</v>
      </c>
      <c r="L20" s="28">
        <v>2684.9</v>
      </c>
      <c r="M20" s="28">
        <v>0</v>
      </c>
      <c r="N20" s="28">
        <v>2684.9</v>
      </c>
      <c r="O20" s="28">
        <v>1300</v>
      </c>
      <c r="P20" s="28">
        <v>0</v>
      </c>
      <c r="Q20" s="28">
        <v>1300</v>
      </c>
    </row>
    <row r="21" spans="1:17" s="6" customFormat="1" ht="31.5" hidden="1" outlineLevel="1">
      <c r="A21" s="20" t="s">
        <v>20</v>
      </c>
      <c r="B21" s="26" t="s">
        <v>21</v>
      </c>
      <c r="C21" s="22"/>
      <c r="D21" s="22"/>
      <c r="E21" s="22">
        <f>SUM(E22)</f>
        <v>0</v>
      </c>
      <c r="F21" s="22">
        <v>200</v>
      </c>
      <c r="G21" s="22">
        <v>-200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31.5" hidden="1" outlineLevel="1">
      <c r="A22" s="15" t="s">
        <v>22</v>
      </c>
      <c r="B22" s="18" t="s">
        <v>23</v>
      </c>
      <c r="C22" s="19"/>
      <c r="D22" s="19"/>
      <c r="E22" s="19">
        <v>0</v>
      </c>
      <c r="F22" s="19">
        <v>200</v>
      </c>
      <c r="G22" s="19">
        <v>-200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5.75" hidden="1" collapsed="1">
      <c r="A23" s="15"/>
      <c r="B23" s="21"/>
      <c r="C23" s="22"/>
      <c r="D23" s="2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6" customFormat="1" ht="15.75">
      <c r="A24" s="20" t="s">
        <v>24</v>
      </c>
      <c r="B24" s="21" t="s">
        <v>25</v>
      </c>
      <c r="C24" s="22">
        <f>SUM(C26:C37)</f>
        <v>11616.56</v>
      </c>
      <c r="D24" s="22">
        <f>SUM(D26:D37)</f>
        <v>-730</v>
      </c>
      <c r="E24" s="22">
        <f>SUM(E26:E37)</f>
        <v>10886.56</v>
      </c>
      <c r="F24" s="22">
        <v>1419</v>
      </c>
      <c r="G24" s="22">
        <v>0</v>
      </c>
      <c r="H24" s="22">
        <v>1419</v>
      </c>
      <c r="I24" s="22">
        <v>1550</v>
      </c>
      <c r="J24" s="22">
        <v>0</v>
      </c>
      <c r="K24" s="22">
        <v>1550</v>
      </c>
      <c r="L24" s="22">
        <v>2684.9</v>
      </c>
      <c r="M24" s="22">
        <v>0</v>
      </c>
      <c r="N24" s="22">
        <v>2684.9</v>
      </c>
      <c r="O24" s="22">
        <v>800</v>
      </c>
      <c r="P24" s="22">
        <v>0</v>
      </c>
      <c r="Q24" s="22">
        <v>800</v>
      </c>
    </row>
    <row r="25" spans="1:17" s="6" customFormat="1" ht="15.75">
      <c r="A25" s="20"/>
      <c r="B25" s="18" t="s">
        <v>54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6" customFormat="1" ht="31.5" hidden="1" outlineLevel="1">
      <c r="A26" s="15" t="s">
        <v>42</v>
      </c>
      <c r="B26" s="18" t="s">
        <v>29</v>
      </c>
      <c r="C26" s="19"/>
      <c r="D26" s="1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6" customFormat="1" ht="31.5" collapsed="1">
      <c r="A27" s="15" t="s">
        <v>26</v>
      </c>
      <c r="B27" s="18" t="s">
        <v>63</v>
      </c>
      <c r="C27" s="19">
        <v>2662.66</v>
      </c>
      <c r="D27" s="19"/>
      <c r="E27" s="22">
        <f>C27+D27</f>
        <v>2662.66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6" customFormat="1" ht="49.5" customHeight="1">
      <c r="A28" s="15" t="s">
        <v>26</v>
      </c>
      <c r="B28" s="18" t="s">
        <v>76</v>
      </c>
      <c r="C28" s="19">
        <v>1500</v>
      </c>
      <c r="D28" s="19"/>
      <c r="E28" s="19">
        <f>C28+D28</f>
        <v>1500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6" customFormat="1" ht="31.5">
      <c r="A29" s="15" t="s">
        <v>26</v>
      </c>
      <c r="B29" s="18" t="s">
        <v>77</v>
      </c>
      <c r="C29" s="19">
        <v>1000</v>
      </c>
      <c r="D29" s="19">
        <v>-1000</v>
      </c>
      <c r="E29" s="22">
        <f>C29+D29</f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6" customFormat="1" ht="31.5" hidden="1" outlineLevel="1">
      <c r="A30" s="15" t="s">
        <v>26</v>
      </c>
      <c r="B30" s="18" t="s">
        <v>30</v>
      </c>
      <c r="C30" s="19"/>
      <c r="D30" s="19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6" customFormat="1" ht="47.25" hidden="1" outlineLevel="1">
      <c r="A31" s="15" t="s">
        <v>26</v>
      </c>
      <c r="B31" s="18" t="s">
        <v>31</v>
      </c>
      <c r="C31" s="19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6" customFormat="1" ht="31.5" collapsed="1">
      <c r="A32" s="15" t="s">
        <v>26</v>
      </c>
      <c r="B32" s="18" t="s">
        <v>55</v>
      </c>
      <c r="C32" s="19">
        <v>784.9</v>
      </c>
      <c r="D32" s="19">
        <v>0</v>
      </c>
      <c r="E32" s="35">
        <f aca="true" t="shared" si="0" ref="E32:E37">C32+D32</f>
        <v>784.9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s="6" customFormat="1" ht="31.5">
      <c r="A33" s="15" t="s">
        <v>26</v>
      </c>
      <c r="B33" s="18" t="s">
        <v>73</v>
      </c>
      <c r="C33" s="19"/>
      <c r="D33" s="19">
        <v>370</v>
      </c>
      <c r="E33" s="35">
        <f t="shared" si="0"/>
        <v>370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47.25">
      <c r="A34" s="15" t="s">
        <v>27</v>
      </c>
      <c r="B34" s="18" t="s">
        <v>80</v>
      </c>
      <c r="C34" s="19">
        <v>2704</v>
      </c>
      <c r="D34" s="19">
        <v>0</v>
      </c>
      <c r="E34" s="35">
        <f t="shared" si="0"/>
        <v>2704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784.9</v>
      </c>
      <c r="M34" s="19">
        <v>0</v>
      </c>
      <c r="N34" s="19">
        <v>784.9</v>
      </c>
      <c r="O34" s="19">
        <v>0</v>
      </c>
      <c r="P34" s="19">
        <v>0</v>
      </c>
      <c r="Q34" s="19">
        <v>0</v>
      </c>
    </row>
    <row r="35" spans="1:17" ht="31.5">
      <c r="A35" s="15" t="s">
        <v>27</v>
      </c>
      <c r="B35" s="18" t="s">
        <v>29</v>
      </c>
      <c r="C35" s="19">
        <v>2515</v>
      </c>
      <c r="D35" s="19">
        <v>-100</v>
      </c>
      <c r="E35" s="35">
        <f t="shared" si="0"/>
        <v>2415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31.5">
      <c r="A36" s="15" t="s">
        <v>27</v>
      </c>
      <c r="B36" s="18" t="s">
        <v>30</v>
      </c>
      <c r="C36" s="19">
        <v>50</v>
      </c>
      <c r="D36" s="19"/>
      <c r="E36" s="35">
        <f t="shared" si="0"/>
        <v>50</v>
      </c>
      <c r="F36" s="19">
        <v>904</v>
      </c>
      <c r="G36" s="19">
        <v>0</v>
      </c>
      <c r="H36" s="19">
        <v>904</v>
      </c>
      <c r="I36" s="19">
        <v>600</v>
      </c>
      <c r="J36" s="19">
        <v>0</v>
      </c>
      <c r="K36" s="19">
        <v>600</v>
      </c>
      <c r="L36" s="19">
        <v>1200</v>
      </c>
      <c r="M36" s="19">
        <v>0</v>
      </c>
      <c r="N36" s="19">
        <v>1200</v>
      </c>
      <c r="O36" s="19">
        <v>0</v>
      </c>
      <c r="P36" s="19">
        <v>0</v>
      </c>
      <c r="Q36" s="19">
        <v>0</v>
      </c>
    </row>
    <row r="37" spans="1:17" ht="53.25" customHeight="1">
      <c r="A37" s="15" t="s">
        <v>27</v>
      </c>
      <c r="B37" s="25" t="s">
        <v>78</v>
      </c>
      <c r="C37" s="19">
        <v>400</v>
      </c>
      <c r="D37" s="19"/>
      <c r="E37" s="35">
        <f t="shared" si="0"/>
        <v>400</v>
      </c>
      <c r="F37" s="19">
        <v>515</v>
      </c>
      <c r="G37" s="19">
        <v>0</v>
      </c>
      <c r="H37" s="19">
        <v>515</v>
      </c>
      <c r="I37" s="19">
        <v>750</v>
      </c>
      <c r="J37" s="19">
        <v>0</v>
      </c>
      <c r="K37" s="19">
        <v>750</v>
      </c>
      <c r="L37" s="19">
        <v>500</v>
      </c>
      <c r="M37" s="19">
        <v>0</v>
      </c>
      <c r="N37" s="19">
        <v>500</v>
      </c>
      <c r="O37" s="19">
        <v>750</v>
      </c>
      <c r="P37" s="19">
        <v>0</v>
      </c>
      <c r="Q37" s="19">
        <v>750</v>
      </c>
    </row>
    <row r="38" spans="1:17" ht="31.5">
      <c r="A38" s="20" t="s">
        <v>32</v>
      </c>
      <c r="B38" s="26" t="s">
        <v>33</v>
      </c>
      <c r="C38" s="22">
        <f>SUM(C39:C40)</f>
        <v>500</v>
      </c>
      <c r="D38" s="22">
        <f>SUM(D39:D40)</f>
        <v>0</v>
      </c>
      <c r="E38" s="22">
        <f>SUM(E39:E40)</f>
        <v>500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31.5" hidden="1" outlineLevel="1">
      <c r="A39" s="15" t="s">
        <v>56</v>
      </c>
      <c r="B39" s="18" t="s">
        <v>35</v>
      </c>
      <c r="C39" s="19"/>
      <c r="D39" s="19"/>
      <c r="E39" s="36"/>
      <c r="F39" s="19">
        <v>0</v>
      </c>
      <c r="G39" s="19">
        <v>0</v>
      </c>
      <c r="H39" s="19">
        <v>0</v>
      </c>
      <c r="I39" s="19">
        <v>200</v>
      </c>
      <c r="J39" s="19">
        <v>0</v>
      </c>
      <c r="K39" s="19">
        <v>200</v>
      </c>
      <c r="L39" s="19">
        <v>200</v>
      </c>
      <c r="M39" s="19">
        <v>0</v>
      </c>
      <c r="N39" s="19">
        <v>200</v>
      </c>
      <c r="O39" s="19">
        <v>0</v>
      </c>
      <c r="P39" s="19">
        <v>0</v>
      </c>
      <c r="Q39" s="19">
        <v>0</v>
      </c>
    </row>
    <row r="40" spans="1:17" s="6" customFormat="1" ht="31.5" collapsed="1">
      <c r="A40" s="15" t="s">
        <v>34</v>
      </c>
      <c r="B40" s="18" t="s">
        <v>35</v>
      </c>
      <c r="C40" s="19">
        <v>500</v>
      </c>
      <c r="D40" s="19"/>
      <c r="E40" s="35">
        <f>C40+D40</f>
        <v>500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32" customFormat="1" ht="56.25" customHeight="1">
      <c r="A41" s="31" t="s">
        <v>50</v>
      </c>
      <c r="B41" s="27" t="s">
        <v>59</v>
      </c>
      <c r="C41" s="28">
        <f>SUM(C42+C53)</f>
        <v>82970</v>
      </c>
      <c r="D41" s="28">
        <f>SUM(D42+D53)</f>
        <v>0</v>
      </c>
      <c r="E41" s="28">
        <f>SUM(E42+E53)</f>
        <v>82970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6" customFormat="1" ht="15.75">
      <c r="A42" s="20" t="s">
        <v>24</v>
      </c>
      <c r="B42" s="26" t="s">
        <v>25</v>
      </c>
      <c r="C42" s="22">
        <v>70370</v>
      </c>
      <c r="D42" s="22">
        <v>0</v>
      </c>
      <c r="E42" s="36">
        <v>70370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.75">
      <c r="A43" s="20"/>
      <c r="B43" s="18" t="s">
        <v>28</v>
      </c>
      <c r="C43" s="22"/>
      <c r="D43" s="22"/>
      <c r="E43" s="36"/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500</v>
      </c>
      <c r="P43" s="19">
        <v>0</v>
      </c>
      <c r="Q43" s="19">
        <v>500</v>
      </c>
    </row>
    <row r="44" spans="1:17" ht="31.5" hidden="1" outlineLevel="1">
      <c r="A44" s="15" t="s">
        <v>42</v>
      </c>
      <c r="B44" s="25" t="s">
        <v>37</v>
      </c>
      <c r="C44" s="19"/>
      <c r="D44" s="19"/>
      <c r="E44" s="3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30" customFormat="1" ht="31.5" hidden="1" outlineLevel="1">
      <c r="A45" s="15" t="s">
        <v>26</v>
      </c>
      <c r="B45" s="25" t="s">
        <v>36</v>
      </c>
      <c r="C45" s="19"/>
      <c r="D45" s="19"/>
      <c r="E45" s="3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s="6" customFormat="1" ht="31.5" hidden="1" outlineLevel="1">
      <c r="A46" s="15" t="s">
        <v>26</v>
      </c>
      <c r="B46" s="18" t="s">
        <v>38</v>
      </c>
      <c r="C46" s="19"/>
      <c r="D46" s="19"/>
      <c r="E46" s="36"/>
      <c r="F46" s="22">
        <v>9560</v>
      </c>
      <c r="G46" s="22">
        <v>0</v>
      </c>
      <c r="H46" s="22">
        <v>9560</v>
      </c>
      <c r="I46" s="22">
        <v>26470</v>
      </c>
      <c r="J46" s="22">
        <v>0</v>
      </c>
      <c r="K46" s="22">
        <v>26470</v>
      </c>
      <c r="L46" s="22">
        <v>30240</v>
      </c>
      <c r="M46" s="22">
        <v>0</v>
      </c>
      <c r="N46" s="22">
        <v>30240</v>
      </c>
      <c r="O46" s="22">
        <v>16700</v>
      </c>
      <c r="P46" s="22">
        <v>0</v>
      </c>
      <c r="Q46" s="22">
        <v>16700</v>
      </c>
    </row>
    <row r="47" spans="1:17" s="6" customFormat="1" ht="31.5" hidden="1" outlineLevel="1">
      <c r="A47" s="15" t="s">
        <v>26</v>
      </c>
      <c r="B47" s="18" t="s">
        <v>52</v>
      </c>
      <c r="C47" s="19"/>
      <c r="D47" s="19"/>
      <c r="E47" s="35"/>
      <c r="F47" s="22">
        <v>6700</v>
      </c>
      <c r="G47" s="22">
        <v>0</v>
      </c>
      <c r="H47" s="22">
        <v>6700</v>
      </c>
      <c r="I47" s="22">
        <v>22870</v>
      </c>
      <c r="J47" s="22">
        <v>0</v>
      </c>
      <c r="K47" s="22">
        <v>22870</v>
      </c>
      <c r="L47" s="22">
        <v>26000</v>
      </c>
      <c r="M47" s="22">
        <v>0</v>
      </c>
      <c r="N47" s="22">
        <v>26000</v>
      </c>
      <c r="O47" s="22">
        <v>14800</v>
      </c>
      <c r="P47" s="22">
        <v>0</v>
      </c>
      <c r="Q47" s="22">
        <v>14800</v>
      </c>
    </row>
    <row r="48" spans="1:17" s="6" customFormat="1" ht="31.5" collapsed="1">
      <c r="A48" s="15" t="s">
        <v>27</v>
      </c>
      <c r="B48" s="25" t="s">
        <v>36</v>
      </c>
      <c r="C48" s="19">
        <v>30000</v>
      </c>
      <c r="D48" s="19"/>
      <c r="E48" s="35">
        <f>C48+D48</f>
        <v>30000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s="6" customFormat="1" ht="31.5">
      <c r="A49" s="15" t="s">
        <v>27</v>
      </c>
      <c r="B49" s="25" t="s">
        <v>37</v>
      </c>
      <c r="C49" s="19">
        <v>9800</v>
      </c>
      <c r="D49" s="19"/>
      <c r="E49" s="35">
        <f>C49+D49</f>
        <v>9800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6" customFormat="1" ht="15.75" hidden="1">
      <c r="A50" s="15"/>
      <c r="B50" s="18"/>
      <c r="C50" s="19"/>
      <c r="D50" s="19"/>
      <c r="E50" s="35">
        <f>C50+D50</f>
        <v>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6" customFormat="1" ht="47.25">
      <c r="A51" s="15" t="s">
        <v>27</v>
      </c>
      <c r="B51" s="18" t="s">
        <v>79</v>
      </c>
      <c r="C51" s="19">
        <v>3470</v>
      </c>
      <c r="D51" s="19">
        <v>0</v>
      </c>
      <c r="E51" s="35">
        <f>C51+D51</f>
        <v>3470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31.5">
      <c r="A52" s="15" t="s">
        <v>27</v>
      </c>
      <c r="B52" s="18" t="s">
        <v>52</v>
      </c>
      <c r="C52" s="19">
        <v>27100</v>
      </c>
      <c r="D52" s="19"/>
      <c r="E52" s="35">
        <f>C52+D52</f>
        <v>27100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21.75" customHeight="1">
      <c r="A53" s="20" t="s">
        <v>32</v>
      </c>
      <c r="B53" s="26" t="s">
        <v>33</v>
      </c>
      <c r="C53" s="22">
        <f>SUM(C54+C55+C56)</f>
        <v>12600</v>
      </c>
      <c r="D53" s="22">
        <f>SUM(D54+D55+D56)</f>
        <v>0</v>
      </c>
      <c r="E53" s="22">
        <f>SUM(E54+E55+E56)</f>
        <v>12600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.75" hidden="1" outlineLevel="1">
      <c r="A54" s="15" t="s">
        <v>56</v>
      </c>
      <c r="B54" s="25" t="s">
        <v>39</v>
      </c>
      <c r="C54" s="19"/>
      <c r="D54" s="19"/>
      <c r="E54" s="36"/>
      <c r="F54" s="19">
        <v>1500</v>
      </c>
      <c r="G54" s="19">
        <v>0</v>
      </c>
      <c r="H54" s="19">
        <v>1500</v>
      </c>
      <c r="I54" s="19">
        <v>3800</v>
      </c>
      <c r="J54" s="19">
        <v>0</v>
      </c>
      <c r="K54" s="19">
        <v>3800</v>
      </c>
      <c r="L54" s="19">
        <v>4500</v>
      </c>
      <c r="M54" s="19">
        <v>0</v>
      </c>
      <c r="N54" s="19">
        <v>4500</v>
      </c>
      <c r="O54" s="19">
        <v>0</v>
      </c>
      <c r="P54" s="19">
        <v>0</v>
      </c>
      <c r="Q54" s="19">
        <v>0</v>
      </c>
    </row>
    <row r="55" spans="1:17" ht="31.5" hidden="1" outlineLevel="1">
      <c r="A55" s="15" t="s">
        <v>56</v>
      </c>
      <c r="B55" s="18" t="s">
        <v>57</v>
      </c>
      <c r="C55" s="19"/>
      <c r="D55" s="19"/>
      <c r="E55" s="3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.75" collapsed="1">
      <c r="A56" s="15" t="s">
        <v>34</v>
      </c>
      <c r="B56" s="18" t="s">
        <v>28</v>
      </c>
      <c r="C56" s="19">
        <v>12600</v>
      </c>
      <c r="D56" s="19"/>
      <c r="E56" s="35">
        <f>C56+D56</f>
        <v>12600</v>
      </c>
      <c r="F56" s="19">
        <v>900</v>
      </c>
      <c r="G56" s="19">
        <v>0</v>
      </c>
      <c r="H56" s="19">
        <v>900</v>
      </c>
      <c r="I56" s="19">
        <v>1570</v>
      </c>
      <c r="J56" s="19">
        <v>0</v>
      </c>
      <c r="K56" s="19">
        <v>1570</v>
      </c>
      <c r="L56" s="19">
        <v>1000</v>
      </c>
      <c r="M56" s="19">
        <v>0</v>
      </c>
      <c r="N56" s="19">
        <v>1000</v>
      </c>
      <c r="O56" s="19">
        <v>0</v>
      </c>
      <c r="P56" s="19">
        <v>0</v>
      </c>
      <c r="Q56" s="19">
        <v>0</v>
      </c>
    </row>
    <row r="57" spans="1:17" ht="31.5">
      <c r="A57" s="15" t="s">
        <v>34</v>
      </c>
      <c r="B57" s="18" t="s">
        <v>40</v>
      </c>
      <c r="C57" s="19">
        <v>2725</v>
      </c>
      <c r="D57" s="19"/>
      <c r="E57" s="35">
        <f>C57+D57</f>
        <v>2725</v>
      </c>
      <c r="F57" s="19">
        <v>2000</v>
      </c>
      <c r="G57" s="19">
        <v>1100</v>
      </c>
      <c r="H57" s="19">
        <v>3100</v>
      </c>
      <c r="I57" s="19">
        <v>7000</v>
      </c>
      <c r="J57" s="19">
        <v>1500</v>
      </c>
      <c r="K57" s="19">
        <v>8500</v>
      </c>
      <c r="L57" s="19">
        <v>8000</v>
      </c>
      <c r="M57" s="19">
        <v>2500</v>
      </c>
      <c r="N57" s="19">
        <v>10500</v>
      </c>
      <c r="O57" s="19">
        <v>5000</v>
      </c>
      <c r="P57" s="19">
        <v>0</v>
      </c>
      <c r="Q57" s="19">
        <v>5000</v>
      </c>
    </row>
    <row r="58" spans="1:17" ht="31.5">
      <c r="A58" s="15" t="s">
        <v>34</v>
      </c>
      <c r="B58" s="18" t="s">
        <v>41</v>
      </c>
      <c r="C58" s="19">
        <v>9875</v>
      </c>
      <c r="D58" s="19"/>
      <c r="E58" s="35">
        <f>C58+D58</f>
        <v>9875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41.25" customHeight="1">
      <c r="A59" s="31" t="s">
        <v>51</v>
      </c>
      <c r="B59" s="34" t="s">
        <v>66</v>
      </c>
      <c r="C59" s="28">
        <f>C60+C68</f>
        <v>21189</v>
      </c>
      <c r="D59" s="28">
        <f>SUM(D60+D65+D67)</f>
        <v>0</v>
      </c>
      <c r="E59" s="28">
        <f>C59+D59</f>
        <v>21189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s="32" customFormat="1" ht="94.5" customHeight="1">
      <c r="A60" s="31"/>
      <c r="B60" s="27" t="s">
        <v>67</v>
      </c>
      <c r="C60" s="28">
        <f>C61+C66</f>
        <v>20689</v>
      </c>
      <c r="D60" s="28">
        <f>SUM(D61+D66+D69)</f>
        <v>0</v>
      </c>
      <c r="E60" s="28">
        <f>C60+D60</f>
        <v>20689</v>
      </c>
      <c r="F60" s="28">
        <v>2860</v>
      </c>
      <c r="G60" s="28">
        <v>0</v>
      </c>
      <c r="H60" s="28">
        <v>2860</v>
      </c>
      <c r="I60" s="28">
        <v>3600</v>
      </c>
      <c r="J60" s="28">
        <v>0</v>
      </c>
      <c r="K60" s="28">
        <v>3600</v>
      </c>
      <c r="L60" s="28">
        <v>4240</v>
      </c>
      <c r="M60" s="28">
        <v>0</v>
      </c>
      <c r="N60" s="28">
        <v>4240</v>
      </c>
      <c r="O60" s="28">
        <v>1900</v>
      </c>
      <c r="P60" s="28">
        <v>0</v>
      </c>
      <c r="Q60" s="28">
        <v>1900</v>
      </c>
    </row>
    <row r="61" spans="1:17" s="6" customFormat="1" ht="20.25" customHeight="1">
      <c r="A61" s="20" t="s">
        <v>24</v>
      </c>
      <c r="B61" s="21" t="s">
        <v>25</v>
      </c>
      <c r="C61" s="22">
        <f>SUM(C62+C63)</f>
        <v>17889</v>
      </c>
      <c r="D61" s="22">
        <f>SUM(D62+D63)</f>
        <v>0</v>
      </c>
      <c r="E61" s="22">
        <f>SUM(E62+E63)</f>
        <v>17889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s="6" customFormat="1" ht="33" customHeight="1">
      <c r="A62" s="15" t="s">
        <v>42</v>
      </c>
      <c r="B62" s="18" t="s">
        <v>43</v>
      </c>
      <c r="C62" s="19">
        <v>8340</v>
      </c>
      <c r="D62" s="19">
        <v>0</v>
      </c>
      <c r="E62" s="35">
        <f>C62+D62</f>
        <v>8340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5.75">
      <c r="A63" s="15" t="s">
        <v>26</v>
      </c>
      <c r="B63" s="25" t="s">
        <v>28</v>
      </c>
      <c r="C63" s="19">
        <v>9549</v>
      </c>
      <c r="D63" s="19"/>
      <c r="E63" s="35">
        <f>C63+D63</f>
        <v>9549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31.5">
      <c r="A64" s="15" t="s">
        <v>26</v>
      </c>
      <c r="B64" s="25" t="s">
        <v>36</v>
      </c>
      <c r="C64" s="19">
        <v>8049</v>
      </c>
      <c r="D64" s="19"/>
      <c r="E64" s="35">
        <f>C64+D64</f>
        <v>8049</v>
      </c>
      <c r="F64" s="19">
        <v>360</v>
      </c>
      <c r="G64" s="19">
        <v>2500</v>
      </c>
      <c r="H64" s="19">
        <v>2860</v>
      </c>
      <c r="I64" s="19">
        <v>1100</v>
      </c>
      <c r="J64" s="19">
        <v>2500</v>
      </c>
      <c r="K64" s="19">
        <v>3600</v>
      </c>
      <c r="L64" s="19">
        <v>1240</v>
      </c>
      <c r="M64" s="19">
        <v>3000</v>
      </c>
      <c r="N64" s="19">
        <v>4240</v>
      </c>
      <c r="O64" s="19">
        <v>900</v>
      </c>
      <c r="P64" s="19">
        <v>1000</v>
      </c>
      <c r="Q64" s="19">
        <v>1900</v>
      </c>
    </row>
    <row r="65" spans="1:17" ht="39" customHeight="1">
      <c r="A65" s="15" t="s">
        <v>26</v>
      </c>
      <c r="B65" s="25" t="s">
        <v>64</v>
      </c>
      <c r="C65" s="19">
        <v>1500</v>
      </c>
      <c r="D65" s="19">
        <v>0</v>
      </c>
      <c r="E65" s="35">
        <f>C65+D65</f>
        <v>1500</v>
      </c>
      <c r="F65" s="19">
        <v>0</v>
      </c>
      <c r="G65" s="19">
        <v>1000</v>
      </c>
      <c r="H65" s="19">
        <v>1000</v>
      </c>
      <c r="I65" s="19">
        <v>0</v>
      </c>
      <c r="J65" s="19">
        <v>1000</v>
      </c>
      <c r="K65" s="19">
        <v>1000</v>
      </c>
      <c r="L65" s="19">
        <v>0</v>
      </c>
      <c r="M65" s="19">
        <v>725</v>
      </c>
      <c r="N65" s="19">
        <v>725</v>
      </c>
      <c r="O65" s="19">
        <v>0</v>
      </c>
      <c r="P65" s="19">
        <v>0</v>
      </c>
      <c r="Q65" s="19">
        <v>0</v>
      </c>
    </row>
    <row r="66" spans="1:17" ht="31.5">
      <c r="A66" s="20" t="s">
        <v>32</v>
      </c>
      <c r="B66" s="26" t="s">
        <v>33</v>
      </c>
      <c r="C66" s="22">
        <f>SUM(C67)</f>
        <v>2800</v>
      </c>
      <c r="D66" s="22">
        <f>SUM(D67)</f>
        <v>0</v>
      </c>
      <c r="E66" s="22">
        <f>SUM(E67)</f>
        <v>2800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47.25">
      <c r="A67" s="15" t="s">
        <v>34</v>
      </c>
      <c r="B67" s="18" t="s">
        <v>58</v>
      </c>
      <c r="C67" s="19">
        <v>2800</v>
      </c>
      <c r="D67" s="19">
        <v>0</v>
      </c>
      <c r="E67" s="35">
        <v>2800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63.75" customHeight="1">
      <c r="A68" s="15"/>
      <c r="B68" s="34" t="s">
        <v>68</v>
      </c>
      <c r="C68" s="28">
        <f>C69</f>
        <v>500</v>
      </c>
      <c r="D68" s="19"/>
      <c r="E68" s="42">
        <f>C68+D68</f>
        <v>500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s="30" customFormat="1" ht="18.75">
      <c r="A69" s="20" t="s">
        <v>44</v>
      </c>
      <c r="B69" s="26" t="s">
        <v>45</v>
      </c>
      <c r="C69" s="22">
        <v>500</v>
      </c>
      <c r="D69" s="22"/>
      <c r="E69" s="22">
        <f>SUM(E70)</f>
        <v>500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s="6" customFormat="1" ht="47.25">
      <c r="A70" s="15" t="s">
        <v>46</v>
      </c>
      <c r="B70" s="18" t="s">
        <v>65</v>
      </c>
      <c r="C70" s="19">
        <v>500</v>
      </c>
      <c r="D70" s="19"/>
      <c r="E70" s="35">
        <f>C70+D70</f>
        <v>500</v>
      </c>
      <c r="F70" s="22">
        <v>2440</v>
      </c>
      <c r="G70" s="22">
        <v>-203.68</v>
      </c>
      <c r="H70" s="22">
        <v>2236.32</v>
      </c>
      <c r="I70" s="22">
        <v>7750</v>
      </c>
      <c r="J70" s="22">
        <v>0</v>
      </c>
      <c r="K70" s="22">
        <v>7750</v>
      </c>
      <c r="L70" s="22">
        <v>9202.68</v>
      </c>
      <c r="M70" s="22">
        <v>500</v>
      </c>
      <c r="N70" s="22">
        <v>9702.68</v>
      </c>
      <c r="O70" s="22">
        <v>1500</v>
      </c>
      <c r="P70" s="22">
        <v>0</v>
      </c>
      <c r="Q70" s="22">
        <v>1500</v>
      </c>
    </row>
    <row r="71" spans="1:17" s="32" customFormat="1" ht="37.5">
      <c r="A71" s="31" t="s">
        <v>53</v>
      </c>
      <c r="B71" s="34" t="s">
        <v>74</v>
      </c>
      <c r="C71" s="28">
        <f aca="true" t="shared" si="1" ref="C71:E72">SUM(C72)</f>
        <v>1467.71</v>
      </c>
      <c r="D71" s="28"/>
      <c r="E71" s="28">
        <f t="shared" si="1"/>
        <v>1467.71</v>
      </c>
      <c r="F71" s="28">
        <v>2140</v>
      </c>
      <c r="G71" s="28">
        <v>-203.68</v>
      </c>
      <c r="H71" s="28">
        <v>1936.32</v>
      </c>
      <c r="I71" s="28">
        <v>6500</v>
      </c>
      <c r="J71" s="28">
        <v>0</v>
      </c>
      <c r="K71" s="28">
        <v>6500</v>
      </c>
      <c r="L71" s="28">
        <v>7952.68</v>
      </c>
      <c r="M71" s="28">
        <v>0</v>
      </c>
      <c r="N71" s="28">
        <v>7952.68</v>
      </c>
      <c r="O71" s="28">
        <v>1500</v>
      </c>
      <c r="P71" s="28">
        <v>0</v>
      </c>
      <c r="Q71" s="28">
        <v>1500</v>
      </c>
    </row>
    <row r="72" spans="1:17" ht="18" customHeight="1">
      <c r="A72" s="20" t="s">
        <v>24</v>
      </c>
      <c r="B72" s="26" t="s">
        <v>25</v>
      </c>
      <c r="C72" s="22">
        <f t="shared" si="1"/>
        <v>1467.71</v>
      </c>
      <c r="D72" s="22"/>
      <c r="E72" s="22">
        <f t="shared" si="1"/>
        <v>1467.71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49.5" customHeight="1">
      <c r="A73" s="15" t="s">
        <v>27</v>
      </c>
      <c r="B73" s="18" t="s">
        <v>75</v>
      </c>
      <c r="C73" s="19">
        <v>1467.71</v>
      </c>
      <c r="D73" s="19"/>
      <c r="E73" s="37">
        <f>C73+D73</f>
        <v>1467.71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27" customHeight="1">
      <c r="A74" s="31"/>
      <c r="B74" s="34" t="s">
        <v>47</v>
      </c>
      <c r="C74" s="28">
        <f>SUM(C71+C60+C41+C20)+C68</f>
        <v>117743.26999999999</v>
      </c>
      <c r="D74" s="28">
        <f>SUM(D71+D60+D41+D20)</f>
        <v>-730</v>
      </c>
      <c r="E74" s="28">
        <f>SUM(E71+E60+E41+E20)+E68</f>
        <v>117013.26999999999</v>
      </c>
      <c r="F74" s="19">
        <v>500</v>
      </c>
      <c r="G74" s="19">
        <v>-203.68</v>
      </c>
      <c r="H74" s="19">
        <v>296.32</v>
      </c>
      <c r="I74" s="19">
        <v>3500</v>
      </c>
      <c r="J74" s="19">
        <v>0</v>
      </c>
      <c r="K74" s="19">
        <v>3500</v>
      </c>
      <c r="L74" s="19">
        <v>4252.68</v>
      </c>
      <c r="M74" s="19">
        <v>0</v>
      </c>
      <c r="N74" s="19">
        <v>4252.68</v>
      </c>
      <c r="O74" s="19">
        <v>0</v>
      </c>
      <c r="P74" s="19">
        <v>0</v>
      </c>
      <c r="Q74" s="19">
        <v>0</v>
      </c>
    </row>
    <row r="75" spans="5:17" ht="21" customHeight="1">
      <c r="E75" s="41"/>
      <c r="F75" s="19">
        <v>300</v>
      </c>
      <c r="G75" s="19">
        <v>0</v>
      </c>
      <c r="H75" s="19">
        <v>300</v>
      </c>
      <c r="I75" s="19">
        <v>500</v>
      </c>
      <c r="J75" s="19">
        <v>0</v>
      </c>
      <c r="K75" s="19">
        <v>500</v>
      </c>
      <c r="L75" s="19">
        <v>700</v>
      </c>
      <c r="M75" s="19">
        <v>0</v>
      </c>
      <c r="N75" s="19">
        <v>700</v>
      </c>
      <c r="O75" s="19">
        <v>0</v>
      </c>
      <c r="P75" s="19">
        <v>0</v>
      </c>
      <c r="Q75" s="19">
        <v>0</v>
      </c>
    </row>
    <row r="76" spans="6:17" ht="21" customHeight="1"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6:17" s="6" customFormat="1" ht="21" customHeight="1">
      <c r="F77" s="22">
        <v>300</v>
      </c>
      <c r="G77" s="22">
        <v>0</v>
      </c>
      <c r="H77" s="22">
        <v>300</v>
      </c>
      <c r="I77" s="22">
        <v>1250</v>
      </c>
      <c r="J77" s="22">
        <v>0</v>
      </c>
      <c r="K77" s="22">
        <v>1250</v>
      </c>
      <c r="L77" s="22">
        <v>1250</v>
      </c>
      <c r="M77" s="22">
        <v>0</v>
      </c>
      <c r="N77" s="22">
        <v>1250</v>
      </c>
      <c r="O77" s="22">
        <v>0</v>
      </c>
      <c r="P77" s="22">
        <v>0</v>
      </c>
      <c r="Q77" s="22">
        <v>0</v>
      </c>
    </row>
    <row r="78" spans="6:17" ht="21" customHeight="1">
      <c r="F78" s="19">
        <v>300</v>
      </c>
      <c r="G78" s="19">
        <v>0</v>
      </c>
      <c r="H78" s="19">
        <v>300</v>
      </c>
      <c r="I78" s="19">
        <v>1250</v>
      </c>
      <c r="J78" s="19">
        <v>0</v>
      </c>
      <c r="K78" s="19">
        <v>1250</v>
      </c>
      <c r="L78" s="19">
        <v>1250</v>
      </c>
      <c r="M78" s="19">
        <v>0</v>
      </c>
      <c r="N78" s="19">
        <v>1250</v>
      </c>
      <c r="O78" s="19">
        <v>0</v>
      </c>
      <c r="P78" s="19">
        <v>0</v>
      </c>
      <c r="Q78" s="19">
        <v>0</v>
      </c>
    </row>
    <row r="79" spans="2:17" ht="30.75" customHeight="1">
      <c r="B79" s="24" t="s">
        <v>71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2:17" s="6" customFormat="1" ht="19.5" customHeight="1">
      <c r="B80" s="38"/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500</v>
      </c>
      <c r="N80" s="22">
        <v>500</v>
      </c>
      <c r="O80" s="22">
        <v>0</v>
      </c>
      <c r="P80" s="22">
        <v>0</v>
      </c>
      <c r="Q80" s="22">
        <v>0</v>
      </c>
    </row>
    <row r="81" spans="6:17" ht="22.5" customHeight="1"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500</v>
      </c>
      <c r="N81" s="19">
        <v>500</v>
      </c>
      <c r="O81" s="19">
        <v>0</v>
      </c>
      <c r="P81" s="19">
        <v>0</v>
      </c>
      <c r="Q81" s="19">
        <v>0</v>
      </c>
    </row>
    <row r="82" spans="6:17" ht="22.5" customHeight="1"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6:17" ht="22.5" customHeight="1"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6:17" s="6" customFormat="1" ht="21" customHeight="1">
      <c r="F84" s="22">
        <v>0</v>
      </c>
      <c r="G84" s="22">
        <v>1467.71</v>
      </c>
      <c r="H84" s="22">
        <v>1467.71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6:17" s="6" customFormat="1" ht="21" customHeight="1">
      <c r="F85" s="22">
        <v>0</v>
      </c>
      <c r="G85" s="22">
        <v>1467.71</v>
      </c>
      <c r="H85" s="22">
        <v>1467.71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</row>
    <row r="86" spans="6:17" ht="15.75">
      <c r="F86" s="19">
        <v>0</v>
      </c>
      <c r="G86" s="19">
        <v>1467.71</v>
      </c>
      <c r="H86" s="19">
        <v>1467.71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</row>
    <row r="87" spans="6:17" s="30" customFormat="1" ht="20.25" customHeight="1">
      <c r="F87" s="28">
        <v>13619</v>
      </c>
      <c r="G87" s="28">
        <v>1064.03</v>
      </c>
      <c r="H87" s="28">
        <v>14683.03</v>
      </c>
      <c r="I87" s="28">
        <v>35770</v>
      </c>
      <c r="J87" s="28">
        <v>0</v>
      </c>
      <c r="K87" s="28">
        <v>35770</v>
      </c>
      <c r="L87" s="28">
        <v>42127.58</v>
      </c>
      <c r="M87" s="28">
        <v>500</v>
      </c>
      <c r="N87" s="28">
        <v>42627.58</v>
      </c>
      <c r="O87" s="28">
        <v>19500</v>
      </c>
      <c r="P87" s="28">
        <v>0</v>
      </c>
      <c r="Q87" s="28">
        <v>19500</v>
      </c>
    </row>
    <row r="89" ht="12.75" hidden="1"/>
    <row r="90" ht="12.75" hidden="1"/>
    <row r="91" ht="12.75" hidden="1"/>
    <row r="92" spans="3:5" ht="15.75">
      <c r="C92" s="33"/>
      <c r="D92" s="33"/>
      <c r="E92" s="33"/>
    </row>
    <row r="93" spans="1:8" ht="31.5" customHeight="1">
      <c r="A93" t="s">
        <v>0</v>
      </c>
      <c r="C93" s="3"/>
      <c r="D93" s="3"/>
      <c r="E93" s="2"/>
      <c r="F93" s="2"/>
      <c r="G93" s="1"/>
      <c r="H93" s="1"/>
    </row>
    <row r="94" ht="15.75">
      <c r="B94" s="16"/>
    </row>
    <row r="95" ht="12.75"/>
    <row r="96" ht="12.75"/>
  </sheetData>
  <mergeCells count="5">
    <mergeCell ref="B5:D5"/>
    <mergeCell ref="D1:E1"/>
    <mergeCell ref="D2:E2"/>
    <mergeCell ref="D3:E3"/>
    <mergeCell ref="B4:C4"/>
  </mergeCells>
  <printOptions/>
  <pageMargins left="0.5905511811023623" right="0.3937007874015748" top="0.3937007874015748" bottom="0.3937007874015748" header="0" footer="0"/>
  <pageSetup fitToHeight="57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2008-07-01T05:02:51Z</cp:lastPrinted>
  <dcterms:created xsi:type="dcterms:W3CDTF">2005-12-28T19:43:42Z</dcterms:created>
  <dcterms:modified xsi:type="dcterms:W3CDTF">2008-07-08T02:05:02Z</dcterms:modified>
  <cp:category/>
  <cp:version/>
  <cp:contentType/>
  <cp:contentStatus/>
</cp:coreProperties>
</file>