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'Отчет'!$A$1:$F$88</definedName>
  </definedNames>
  <calcPr fullCalcOnLoad="1" refMode="R1C1"/>
</workbook>
</file>

<file path=xl/sharedStrings.xml><?xml version="1.0" encoding="utf-8"?>
<sst xmlns="http://schemas.openxmlformats.org/spreadsheetml/2006/main" count="203" uniqueCount="103">
  <si>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</si>
  <si>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</si>
  <si>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</si>
  <si>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</si>
  <si>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</si>
  <si>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</si>
  <si>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</si>
  <si>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</si>
  <si>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</si>
  <si>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</si>
  <si>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</si>
  <si>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</si>
  <si>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</si>
  <si>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</si>
  <si>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к решению Думы ЗАТО Северск</t>
  </si>
  <si>
    <t>Вид расхода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</si>
  <si>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</si>
  <si>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</si>
  <si>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</si>
  <si>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</si>
  <si>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Лимиты бюджетных обязательств</t>
  </si>
  <si>
    <t xml:space="preserve"> Расчет  за период с 23 Ноября 2007 г. по 27 Декабря 2007 г.</t>
  </si>
  <si>
    <t>Действующие и отложенные документы, бюджет и внебюджет</t>
  </si>
  <si>
    <t xml:space="preserve">Задана маска для классификации:--- **** ----*02 *** 225 </t>
  </si>
  <si>
    <t>Капитальный ремонт за счет средств местного бюджета, в том числе:</t>
  </si>
  <si>
    <t>0100</t>
  </si>
  <si>
    <t>Общегосударственные вопросы</t>
  </si>
  <si>
    <t>0104</t>
  </si>
  <si>
    <t>005</t>
  </si>
  <si>
    <t>Администрация ЗАТО Северск</t>
  </si>
  <si>
    <t>0300</t>
  </si>
  <si>
    <t>Национальная безопасность и правоохранительная деятельность</t>
  </si>
  <si>
    <t>0302</t>
  </si>
  <si>
    <t>253</t>
  </si>
  <si>
    <t>Управление внутренних дел  МВД России в городе Северск Томской области  - программа "Повышение профилактики правонарушений  в ЗАТО Северск на 2006-2007 годы"</t>
  </si>
  <si>
    <t>0700</t>
  </si>
  <si>
    <t>Образование</t>
  </si>
  <si>
    <t>0701</t>
  </si>
  <si>
    <t>327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</si>
  <si>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</si>
  <si>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</si>
  <si>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мероприятия по обеспечению пожарной безопасности (дошкольные образовательные учреждения)</t>
  </si>
  <si>
    <t>0702</t>
  </si>
  <si>
    <t>МОУ ЗАТО Северск ДОД СДЮСШОР "Лидер"</t>
  </si>
  <si>
    <t xml:space="preserve"> - содержание общеобразовательных школ</t>
  </si>
  <si>
    <t xml:space="preserve"> - мероприятия по обеспечению пожарной безопасности (общеобразовательные школы)</t>
  </si>
  <si>
    <t>0707</t>
  </si>
  <si>
    <t>Отдел по делам молодёжи Администрации ЗАТО Северск</t>
  </si>
  <si>
    <t>0709</t>
  </si>
  <si>
    <t>0800</t>
  </si>
  <si>
    <t>Культура, кинематография и средства массовой информации</t>
  </si>
  <si>
    <t>0801</t>
  </si>
  <si>
    <t>Капитальный ремонт за счет субвенции федерального бюджета, в том числе:</t>
  </si>
  <si>
    <t>614</t>
  </si>
  <si>
    <t>Управление образования Администрации ЗАТО Северск  - содержание дошкольных образовательных учреждений</t>
  </si>
  <si>
    <t xml:space="preserve"> - смета</t>
  </si>
  <si>
    <t xml:space="preserve"> - мероприятия по празднованию 60-летия города Северска</t>
  </si>
  <si>
    <t>Управление образования Администрации ЗАТО Северск  - содержание общеобразовательных школ</t>
  </si>
  <si>
    <t>МОУ ЗАТО Северск ДОД ДЮСШ НВС "Русь"</t>
  </si>
  <si>
    <t>УКС ЖКХ Т и С  - капитальный ремонт общеобразовательных учреждений (школы)</t>
  </si>
  <si>
    <t>МУ ОЛ "Зелёный мыс"  - программа на развитие материально-технической базы оздоровительных лагерей</t>
  </si>
  <si>
    <t>МУ "Музей г.Северска"</t>
  </si>
  <si>
    <t>МУ "МТ "Наш мир"</t>
  </si>
  <si>
    <t>МУ "СМТ"  - мероприятия по празднованию 60-летия города Северска</t>
  </si>
  <si>
    <t>Детский театр</t>
  </si>
  <si>
    <t>МУ "СПП"</t>
  </si>
  <si>
    <t>Капитальный ремонт за счет субсидии областного бюджета, в том числе:</t>
  </si>
  <si>
    <t xml:space="preserve"> - содержание подведомственных учреждений дополнительного образования детей</t>
  </si>
  <si>
    <t>МОУ ЗАТО Северск ДОД СДЮСШОР им.Л.Егоровой</t>
  </si>
  <si>
    <t>МУ ЗАТО Северск ДОЛ "Восход"  - программа на развитие материально-технической базы оздоровительных лагерей</t>
  </si>
  <si>
    <t>МУ ДОЛ "Берёзка"  - программа на развитие материально-технической базы оздоровительных лагерей</t>
  </si>
  <si>
    <t>МУ ЦДБ</t>
  </si>
  <si>
    <t>МУ ЦГБ</t>
  </si>
  <si>
    <t>МОУ ЗАТО Северск ДОД СДЮСШОР "Лидер"  - ОЦП "Развитие физической культуры и спорта в Томской области на 2006-2008 годы"</t>
  </si>
  <si>
    <t>ВСЕГО:</t>
  </si>
  <si>
    <t xml:space="preserve"> 1</t>
  </si>
  <si>
    <t xml:space="preserve"> 2</t>
  </si>
  <si>
    <t>147,01
8,0  155,01</t>
  </si>
  <si>
    <t>Приложение 11</t>
  </si>
  <si>
    <t>План финансирования объектов капитальных ремонтов по ЗАТО Северск на 2007 год</t>
  </si>
  <si>
    <t>I</t>
  </si>
  <si>
    <t>II</t>
  </si>
  <si>
    <t>III</t>
  </si>
  <si>
    <t xml:space="preserve">УКС ЖКХ Т и С  - капитальный ремонт дошкольных образовательных учреждений </t>
  </si>
  <si>
    <t xml:space="preserve">УКС ЖКХ Т и С  - капитальный ремонт  образовательных учреждений (школы) </t>
  </si>
  <si>
    <t xml:space="preserve">УКС ЖКХ Т и С - капитальный ремонт МУ "СПП" </t>
  </si>
  <si>
    <t>Всего капитальный ремонт за счет средств местного бюджета</t>
  </si>
  <si>
    <t>Итого капитальный ремонт за счет средств местного бюджета по разделу "Образование"</t>
  </si>
  <si>
    <t>Ольга Николаевна Курапова</t>
  </si>
  <si>
    <t>77 39 09</t>
  </si>
  <si>
    <t>21.12.2007</t>
  </si>
  <si>
    <t>Итого капитальный ремонт за счет средств местного бюджета по разделу "Культура, СМИ"</t>
  </si>
  <si>
    <t>Итого капитальный ремонт за счет субсидии областного бюджета по разделу "Образование"</t>
  </si>
  <si>
    <t>Итого капитальный ремонт за счет субсидии областного бюджета по разделу "Культура, СМИ"</t>
  </si>
  <si>
    <t>Всего капитальный ремонт за счет субсидии областного бюджета</t>
  </si>
  <si>
    <t>Итого капитальный ремонт за счет субвенции федерального бюджета по разделу "Образование"</t>
  </si>
  <si>
    <t>Здравоохранение и спорт</t>
  </si>
  <si>
    <t>0904</t>
  </si>
  <si>
    <t>0900</t>
  </si>
  <si>
    <t>Управление образования Администрации ЗАТО Северск  - капитальный ремонт по смете управления</t>
  </si>
  <si>
    <t>Итого капитальный ремонт за счет субвенции федерального бюджета по разделу "Культура, СМИ"</t>
  </si>
  <si>
    <t>Всего капитальный ремонт за счет субвенции федерального бюджета</t>
  </si>
  <si>
    <r>
      <t>от 27.12.2007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44/1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</si>
</sst>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4" fillId="0" borderId="0" xfId="0" applyNumberFormat="1" applyFont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justify" wrapText="1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justify" wrapText="1"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10" fillId="2" borderId="0" xfId="17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8"/>
  <sheetViews>
    <sheetView showZeros="0" tabSelected="1" workbookViewId="0" topLeftCell="A1">
      <selection activeCell="C16" sqref="C16:F16"/>
    </sheetView>
  </sheetViews>
  <sheetFormatPr defaultColWidth="9.140625" defaultRowHeight="12.75"/>
  <cols>
    <col min="1" max="1" width="10.28125" style="16" customWidth="1"/>
    <col min="2" max="2" width="8.7109375" style="16" hidden="1" customWidth="1"/>
    <col min="3" max="3" width="64.140625" style="18" customWidth="1"/>
    <col min="4" max="4" width="15.7109375" style="8" customWidth="1"/>
    <col min="5" max="5" width="15.00390625" style="8" customWidth="1"/>
    <col min="6" max="6" width="17.7109375" style="8" customWidth="1"/>
    <col min="7" max="8" width="17.7109375" style="8" hidden="1" customWidth="1"/>
    <col min="9" max="18" width="17.7109375" style="7" hidden="1" customWidth="1"/>
    <col min="19" max="16384" width="8.8515625" style="7" customWidth="1"/>
  </cols>
  <sheetData>
    <row r="1" spans="5:17" ht="15.75">
      <c r="E1" s="8" t="s">
        <v>78</v>
      </c>
      <c r="Q1" s="6"/>
    </row>
    <row r="2" spans="1:5" ht="15.75">
      <c r="A2" s="16" t="s">
        <v>10</v>
      </c>
      <c r="B2" s="16" t="s">
        <v>10</v>
      </c>
      <c r="E2" s="9" t="s">
        <v>14</v>
      </c>
    </row>
    <row r="3" spans="1:5" ht="15.75">
      <c r="A3" s="16" t="s">
        <v>10</v>
      </c>
      <c r="B3" s="16" t="s">
        <v>10</v>
      </c>
      <c r="E3" s="48" t="s">
        <v>102</v>
      </c>
    </row>
    <row r="4" spans="1:3" ht="12.75" customHeight="1">
      <c r="A4" s="16" t="s">
        <v>10</v>
      </c>
      <c r="B4" s="16" t="s">
        <v>10</v>
      </c>
      <c r="C4" s="18" t="s">
        <v>0</v>
      </c>
    </row>
    <row r="5" spans="1:10" ht="55.5" customHeight="1" hidden="1">
      <c r="A5" s="16" t="s">
        <v>10</v>
      </c>
      <c r="B5" s="16" t="s">
        <v>10</v>
      </c>
      <c r="C5" s="19" t="s">
        <v>20</v>
      </c>
      <c r="D5" s="15"/>
      <c r="E5" s="15"/>
      <c r="F5" s="15"/>
      <c r="G5" s="15"/>
      <c r="H5" s="15"/>
      <c r="I5" s="15"/>
      <c r="J5" s="15"/>
    </row>
    <row r="6" spans="1:3" ht="15.75" hidden="1">
      <c r="A6" s="16" t="s">
        <v>10</v>
      </c>
      <c r="B6" s="16" t="s">
        <v>10</v>
      </c>
      <c r="C6" s="18" t="s">
        <v>21</v>
      </c>
    </row>
    <row r="7" spans="1:3" ht="31.5" hidden="1">
      <c r="A7" s="16" t="s">
        <v>10</v>
      </c>
      <c r="B7" s="16" t="s">
        <v>10</v>
      </c>
      <c r="C7" s="18" t="s">
        <v>22</v>
      </c>
    </row>
    <row r="8" ht="15.75" hidden="1">
      <c r="C8" s="18" t="s">
        <v>0</v>
      </c>
    </row>
    <row r="9" ht="31.5" hidden="1">
      <c r="C9" s="18" t="s">
        <v>18</v>
      </c>
    </row>
    <row r="10" ht="15.75" hidden="1">
      <c r="C10" s="18" t="s">
        <v>23</v>
      </c>
    </row>
    <row r="11" ht="15.75" hidden="1"/>
    <row r="12" ht="15.75" hidden="1"/>
    <row r="13" ht="15.75" hidden="1"/>
    <row r="14" ht="15.75" hidden="1"/>
    <row r="15" ht="15.75" hidden="1"/>
    <row r="16" spans="1:8" s="37" customFormat="1" ht="20.25" customHeight="1">
      <c r="A16" s="35"/>
      <c r="B16" s="35"/>
      <c r="C16" s="49" t="s">
        <v>79</v>
      </c>
      <c r="D16" s="50"/>
      <c r="E16" s="50"/>
      <c r="F16" s="50"/>
      <c r="G16" s="36"/>
      <c r="H16" s="36"/>
    </row>
    <row r="17" spans="17:18" ht="15.75">
      <c r="Q17" s="7" t="s">
        <v>19</v>
      </c>
      <c r="R17" s="13"/>
    </row>
    <row r="18" spans="1:18" s="10" customFormat="1" ht="68.25" customHeight="1">
      <c r="A18" s="11" t="s">
        <v>11</v>
      </c>
      <c r="B18" s="11" t="s">
        <v>15</v>
      </c>
      <c r="C18" s="27" t="s">
        <v>12</v>
      </c>
      <c r="D18" s="4" t="s">
        <v>16</v>
      </c>
      <c r="E18" s="5" t="s">
        <v>1</v>
      </c>
      <c r="F18" s="4" t="s">
        <v>17</v>
      </c>
      <c r="G18" s="4" t="s">
        <v>2</v>
      </c>
      <c r="H18" s="5" t="s">
        <v>1</v>
      </c>
      <c r="I18" s="5" t="s">
        <v>3</v>
      </c>
      <c r="J18" s="4" t="s">
        <v>4</v>
      </c>
      <c r="K18" s="5" t="s">
        <v>1</v>
      </c>
      <c r="L18" s="5" t="s">
        <v>5</v>
      </c>
      <c r="M18" s="4" t="s">
        <v>6</v>
      </c>
      <c r="N18" s="5" t="s">
        <v>1</v>
      </c>
      <c r="O18" s="5" t="s">
        <v>7</v>
      </c>
      <c r="P18" s="4" t="s">
        <v>8</v>
      </c>
      <c r="Q18" s="5" t="s">
        <v>1</v>
      </c>
      <c r="R18" s="5" t="s">
        <v>9</v>
      </c>
    </row>
    <row r="19" spans="1:18" s="10" customFormat="1" ht="14.25" customHeight="1">
      <c r="A19" s="17" t="s">
        <v>75</v>
      </c>
      <c r="B19" s="17" t="s">
        <v>76</v>
      </c>
      <c r="C19" s="20">
        <v>2</v>
      </c>
      <c r="D19" s="12">
        <v>3</v>
      </c>
      <c r="E19" s="12">
        <v>4</v>
      </c>
      <c r="F19" s="12">
        <v>5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12">
        <v>17</v>
      </c>
      <c r="R19" s="12">
        <v>18</v>
      </c>
    </row>
    <row r="20" spans="1:18" s="41" customFormat="1" ht="36.75" customHeight="1">
      <c r="A20" s="38" t="s">
        <v>80</v>
      </c>
      <c r="B20" s="38"/>
      <c r="C20" s="39" t="s">
        <v>24</v>
      </c>
      <c r="D20" s="40"/>
      <c r="E20" s="40"/>
      <c r="F20" s="40"/>
      <c r="G20" s="40">
        <v>4039</v>
      </c>
      <c r="H20" s="40">
        <v>0</v>
      </c>
      <c r="I20" s="40">
        <v>4039</v>
      </c>
      <c r="J20" s="40">
        <v>4707.81</v>
      </c>
      <c r="K20" s="40">
        <v>0</v>
      </c>
      <c r="L20" s="40">
        <v>4707.81</v>
      </c>
      <c r="M20" s="40">
        <v>6251.95</v>
      </c>
      <c r="N20" s="40">
        <v>0</v>
      </c>
      <c r="O20" s="40">
        <v>6251.95</v>
      </c>
      <c r="P20" s="40">
        <v>7231.6</v>
      </c>
      <c r="Q20" s="40">
        <v>8.1</v>
      </c>
      <c r="R20" s="40">
        <v>7239.7</v>
      </c>
    </row>
    <row r="21" spans="1:18" s="6" customFormat="1" ht="15.75">
      <c r="A21" s="23" t="s">
        <v>25</v>
      </c>
      <c r="B21" s="23"/>
      <c r="C21" s="24" t="s">
        <v>26</v>
      </c>
      <c r="D21" s="25">
        <v>9000</v>
      </c>
      <c r="E21" s="25">
        <v>0</v>
      </c>
      <c r="F21" s="25">
        <v>9000</v>
      </c>
      <c r="G21" s="25">
        <v>1500</v>
      </c>
      <c r="H21" s="25">
        <v>0</v>
      </c>
      <c r="I21" s="25">
        <v>1500</v>
      </c>
      <c r="J21" s="25">
        <v>1210</v>
      </c>
      <c r="K21" s="25">
        <v>0</v>
      </c>
      <c r="L21" s="25">
        <v>1210</v>
      </c>
      <c r="M21" s="25">
        <v>4540</v>
      </c>
      <c r="N21" s="25">
        <v>0</v>
      </c>
      <c r="O21" s="25">
        <v>4540</v>
      </c>
      <c r="P21" s="25">
        <v>1750</v>
      </c>
      <c r="Q21" s="25">
        <v>0</v>
      </c>
      <c r="R21" s="25">
        <v>1750</v>
      </c>
    </row>
    <row r="22" spans="1:18" ht="15.75">
      <c r="A22" s="17" t="s">
        <v>27</v>
      </c>
      <c r="B22" s="17" t="s">
        <v>28</v>
      </c>
      <c r="C22" s="21" t="s">
        <v>29</v>
      </c>
      <c r="D22" s="22">
        <v>9000</v>
      </c>
      <c r="E22" s="22">
        <v>0</v>
      </c>
      <c r="F22" s="22">
        <v>9000</v>
      </c>
      <c r="G22" s="22">
        <v>1500</v>
      </c>
      <c r="H22" s="22">
        <v>0</v>
      </c>
      <c r="I22" s="22">
        <v>1500</v>
      </c>
      <c r="J22" s="22">
        <v>1210</v>
      </c>
      <c r="K22" s="22">
        <v>0</v>
      </c>
      <c r="L22" s="22">
        <v>1210</v>
      </c>
      <c r="M22" s="22">
        <v>4540</v>
      </c>
      <c r="N22" s="22">
        <v>0</v>
      </c>
      <c r="O22" s="22">
        <v>4540</v>
      </c>
      <c r="P22" s="22">
        <v>1750</v>
      </c>
      <c r="Q22" s="22">
        <v>0</v>
      </c>
      <c r="R22" s="22">
        <v>1750</v>
      </c>
    </row>
    <row r="23" spans="1:18" s="6" customFormat="1" ht="31.5">
      <c r="A23" s="23" t="s">
        <v>30</v>
      </c>
      <c r="B23" s="23"/>
      <c r="C23" s="24" t="s">
        <v>31</v>
      </c>
      <c r="D23" s="25">
        <v>1600</v>
      </c>
      <c r="E23" s="25">
        <v>0</v>
      </c>
      <c r="F23" s="25">
        <v>1600</v>
      </c>
      <c r="G23" s="25">
        <v>775</v>
      </c>
      <c r="H23" s="25">
        <v>0</v>
      </c>
      <c r="I23" s="25">
        <v>775</v>
      </c>
      <c r="J23" s="25">
        <v>825</v>
      </c>
      <c r="K23" s="25">
        <v>0</v>
      </c>
      <c r="L23" s="25">
        <v>825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1:18" ht="47.25">
      <c r="A24" s="17" t="s">
        <v>32</v>
      </c>
      <c r="B24" s="17" t="s">
        <v>33</v>
      </c>
      <c r="C24" s="21" t="s">
        <v>34</v>
      </c>
      <c r="D24" s="22">
        <v>1600</v>
      </c>
      <c r="E24" s="22">
        <v>0</v>
      </c>
      <c r="F24" s="22">
        <v>1600</v>
      </c>
      <c r="G24" s="22">
        <v>775</v>
      </c>
      <c r="H24" s="22">
        <v>0</v>
      </c>
      <c r="I24" s="22">
        <v>775</v>
      </c>
      <c r="J24" s="22">
        <v>825</v>
      </c>
      <c r="K24" s="22">
        <v>0</v>
      </c>
      <c r="L24" s="22">
        <v>825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</row>
    <row r="25" spans="1:18" s="6" customFormat="1" ht="20.25" customHeight="1">
      <c r="A25" s="23" t="s">
        <v>35</v>
      </c>
      <c r="B25" s="23"/>
      <c r="C25" s="28" t="s">
        <v>36</v>
      </c>
      <c r="D25" s="25"/>
      <c r="E25" s="25"/>
      <c r="F25" s="25"/>
      <c r="G25" s="25">
        <v>1764</v>
      </c>
      <c r="H25" s="25">
        <v>0</v>
      </c>
      <c r="I25" s="25">
        <v>1764</v>
      </c>
      <c r="J25" s="25">
        <v>2211.68</v>
      </c>
      <c r="K25" s="25">
        <v>0</v>
      </c>
      <c r="L25" s="25">
        <v>2211.68</v>
      </c>
      <c r="M25" s="25">
        <v>680.89</v>
      </c>
      <c r="N25" s="25">
        <v>0</v>
      </c>
      <c r="O25" s="25">
        <v>680.89</v>
      </c>
      <c r="P25" s="25">
        <v>5481.6</v>
      </c>
      <c r="Q25" s="25">
        <v>8.1</v>
      </c>
      <c r="R25" s="25">
        <v>5489.7</v>
      </c>
    </row>
    <row r="26" spans="1:18" ht="15.75">
      <c r="A26" s="17" t="s">
        <v>37</v>
      </c>
      <c r="B26" s="17" t="s">
        <v>38</v>
      </c>
      <c r="C26" s="21" t="s">
        <v>39</v>
      </c>
      <c r="D26" s="22">
        <f>SUM(D27:D29)</f>
        <v>2939.5</v>
      </c>
      <c r="E26" s="22">
        <f>SUM(E27:E29)</f>
        <v>280.22</v>
      </c>
      <c r="F26" s="22">
        <f>SUM(F27:F29)</f>
        <v>3219.7200000000003</v>
      </c>
      <c r="G26" s="22">
        <v>0</v>
      </c>
      <c r="H26" s="22">
        <v>0</v>
      </c>
      <c r="I26" s="22">
        <v>0</v>
      </c>
      <c r="J26" s="22">
        <v>803.7</v>
      </c>
      <c r="K26" s="22">
        <v>0</v>
      </c>
      <c r="L26" s="22">
        <v>803.7</v>
      </c>
      <c r="M26" s="22">
        <v>310.3</v>
      </c>
      <c r="N26" s="22">
        <v>0</v>
      </c>
      <c r="O26" s="22">
        <v>310.3</v>
      </c>
      <c r="P26" s="22">
        <v>875.5</v>
      </c>
      <c r="Q26" s="22">
        <v>280.22</v>
      </c>
      <c r="R26" s="22">
        <v>1155.72</v>
      </c>
    </row>
    <row r="27" spans="1:18" ht="15.75">
      <c r="A27" s="17" t="s">
        <v>37</v>
      </c>
      <c r="B27" s="17" t="s">
        <v>38</v>
      </c>
      <c r="C27" s="21" t="s">
        <v>40</v>
      </c>
      <c r="D27" s="22">
        <v>730.8</v>
      </c>
      <c r="E27" s="22">
        <v>435.23</v>
      </c>
      <c r="F27" s="22">
        <v>1166.03</v>
      </c>
      <c r="G27" s="22">
        <v>0</v>
      </c>
      <c r="H27" s="22">
        <v>0</v>
      </c>
      <c r="I27" s="22">
        <v>0</v>
      </c>
      <c r="J27" s="22">
        <v>199</v>
      </c>
      <c r="K27" s="22">
        <v>0</v>
      </c>
      <c r="L27" s="22">
        <v>199</v>
      </c>
      <c r="M27" s="22">
        <v>117.2</v>
      </c>
      <c r="N27" s="22">
        <v>0</v>
      </c>
      <c r="O27" s="22">
        <v>117.2</v>
      </c>
      <c r="P27" s="22">
        <v>414.6</v>
      </c>
      <c r="Q27" s="22">
        <v>435.23</v>
      </c>
      <c r="R27" s="22">
        <v>849.83</v>
      </c>
    </row>
    <row r="28" spans="1:18" ht="31.5">
      <c r="A28" s="17" t="s">
        <v>37</v>
      </c>
      <c r="B28" s="17" t="s">
        <v>38</v>
      </c>
      <c r="C28" s="21" t="s">
        <v>41</v>
      </c>
      <c r="D28" s="22">
        <v>1258.7</v>
      </c>
      <c r="E28" s="22">
        <v>-155.01</v>
      </c>
      <c r="F28" s="22">
        <v>1103.69</v>
      </c>
      <c r="G28" s="22">
        <v>0</v>
      </c>
      <c r="H28" s="26" t="s">
        <v>77</v>
      </c>
      <c r="I28" s="22">
        <v>0</v>
      </c>
      <c r="J28" s="22">
        <v>604.7</v>
      </c>
      <c r="K28" s="22">
        <v>0</v>
      </c>
      <c r="L28" s="22">
        <v>604.7</v>
      </c>
      <c r="M28" s="22">
        <v>193.1</v>
      </c>
      <c r="N28" s="22">
        <v>0</v>
      </c>
      <c r="O28" s="22">
        <v>193.1</v>
      </c>
      <c r="P28" s="22">
        <v>460.9</v>
      </c>
      <c r="Q28" s="22">
        <v>-155.01</v>
      </c>
      <c r="R28" s="22">
        <v>305.89</v>
      </c>
    </row>
    <row r="29" spans="1:18" ht="30" customHeight="1">
      <c r="A29" s="17" t="s">
        <v>37</v>
      </c>
      <c r="B29" s="17" t="s">
        <v>38</v>
      </c>
      <c r="C29" s="21" t="s">
        <v>83</v>
      </c>
      <c r="D29" s="22">
        <v>950</v>
      </c>
      <c r="E29" s="22">
        <v>0</v>
      </c>
      <c r="F29" s="22">
        <v>950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950</v>
      </c>
      <c r="Q29" s="22">
        <v>0</v>
      </c>
      <c r="R29" s="22">
        <v>950</v>
      </c>
    </row>
    <row r="30" spans="1:18" ht="15.75">
      <c r="A30" s="17" t="s">
        <v>42</v>
      </c>
      <c r="B30" s="17" t="s">
        <v>38</v>
      </c>
      <c r="C30" s="21" t="s">
        <v>43</v>
      </c>
      <c r="D30" s="22">
        <v>2440</v>
      </c>
      <c r="E30" s="22">
        <v>100</v>
      </c>
      <c r="F30" s="22">
        <v>2540</v>
      </c>
      <c r="G30" s="22">
        <v>1160</v>
      </c>
      <c r="H30" s="22">
        <v>0</v>
      </c>
      <c r="I30" s="22">
        <v>1160</v>
      </c>
      <c r="J30" s="22">
        <v>1280</v>
      </c>
      <c r="K30" s="22">
        <v>0</v>
      </c>
      <c r="L30" s="22">
        <v>1280</v>
      </c>
      <c r="M30" s="22">
        <v>0</v>
      </c>
      <c r="N30" s="22">
        <v>0</v>
      </c>
      <c r="O30" s="22">
        <v>0</v>
      </c>
      <c r="P30" s="22">
        <v>0</v>
      </c>
      <c r="Q30" s="22">
        <v>100</v>
      </c>
      <c r="R30" s="22">
        <v>100</v>
      </c>
    </row>
    <row r="31" spans="1:18" ht="15.75">
      <c r="A31" s="17" t="s">
        <v>42</v>
      </c>
      <c r="B31" s="17" t="s">
        <v>38</v>
      </c>
      <c r="C31" s="21" t="s">
        <v>39</v>
      </c>
      <c r="D31" s="22">
        <f>SUM(D32:D33)</f>
        <v>281.7</v>
      </c>
      <c r="E31" s="22">
        <f>SUM(E32:E33)</f>
        <v>-98.83000000000001</v>
      </c>
      <c r="F31" s="22">
        <f>SUM(F32:F33)</f>
        <v>182.87</v>
      </c>
      <c r="G31" s="22">
        <v>0</v>
      </c>
      <c r="H31" s="22">
        <v>0</v>
      </c>
      <c r="I31" s="22">
        <v>0</v>
      </c>
      <c r="J31" s="22">
        <v>127</v>
      </c>
      <c r="K31" s="22">
        <v>0</v>
      </c>
      <c r="L31" s="22">
        <v>127</v>
      </c>
      <c r="M31" s="22">
        <v>73</v>
      </c>
      <c r="N31" s="22">
        <v>0</v>
      </c>
      <c r="O31" s="22">
        <v>73</v>
      </c>
      <c r="P31" s="22">
        <v>81.7</v>
      </c>
      <c r="Q31" s="22">
        <v>-98.83</v>
      </c>
      <c r="R31" s="22">
        <v>-17.13</v>
      </c>
    </row>
    <row r="32" spans="1:18" ht="15.75">
      <c r="A32" s="17" t="s">
        <v>42</v>
      </c>
      <c r="B32" s="17" t="s">
        <v>38</v>
      </c>
      <c r="C32" s="21" t="s">
        <v>44</v>
      </c>
      <c r="D32" s="22">
        <v>0</v>
      </c>
      <c r="E32" s="22">
        <v>16.1</v>
      </c>
      <c r="F32" s="22">
        <v>16.1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16.1</v>
      </c>
      <c r="R32" s="22">
        <v>16.1</v>
      </c>
    </row>
    <row r="33" spans="1:18" ht="31.5">
      <c r="A33" s="17" t="s">
        <v>42</v>
      </c>
      <c r="B33" s="17" t="s">
        <v>38</v>
      </c>
      <c r="C33" s="21" t="s">
        <v>45</v>
      </c>
      <c r="D33" s="22">
        <v>281.7</v>
      </c>
      <c r="E33" s="22">
        <v>-114.93</v>
      </c>
      <c r="F33" s="22">
        <v>166.77</v>
      </c>
      <c r="G33" s="22">
        <v>0</v>
      </c>
      <c r="H33" s="22">
        <v>0</v>
      </c>
      <c r="I33" s="22">
        <v>0</v>
      </c>
      <c r="J33" s="22">
        <v>127</v>
      </c>
      <c r="K33" s="22">
        <v>0</v>
      </c>
      <c r="L33" s="22">
        <v>127</v>
      </c>
      <c r="M33" s="22">
        <v>73</v>
      </c>
      <c r="N33" s="22">
        <v>0</v>
      </c>
      <c r="O33" s="22">
        <v>73</v>
      </c>
      <c r="P33" s="22">
        <v>81.7</v>
      </c>
      <c r="Q33" s="22">
        <v>-114.93</v>
      </c>
      <c r="R33" s="22">
        <v>-33.23</v>
      </c>
    </row>
    <row r="34" spans="1:18" ht="31.5">
      <c r="A34" s="17" t="s">
        <v>42</v>
      </c>
      <c r="B34" s="17" t="s">
        <v>38</v>
      </c>
      <c r="C34" s="21" t="s">
        <v>84</v>
      </c>
      <c r="D34" s="22">
        <v>3574.4</v>
      </c>
      <c r="E34" s="22">
        <v>-488.79</v>
      </c>
      <c r="F34" s="22">
        <v>3085.61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3574.4</v>
      </c>
      <c r="Q34" s="22">
        <v>-488.79</v>
      </c>
      <c r="R34" s="22">
        <v>3085.61</v>
      </c>
    </row>
    <row r="35" spans="1:18" ht="15.75">
      <c r="A35" s="17" t="s">
        <v>46</v>
      </c>
      <c r="B35" s="17" t="s">
        <v>28</v>
      </c>
      <c r="C35" s="21" t="s">
        <v>47</v>
      </c>
      <c r="D35" s="22">
        <v>69.98</v>
      </c>
      <c r="E35" s="22">
        <v>0</v>
      </c>
      <c r="F35" s="22">
        <v>69.98</v>
      </c>
      <c r="G35" s="22">
        <v>69</v>
      </c>
      <c r="H35" s="22">
        <v>0</v>
      </c>
      <c r="I35" s="22">
        <v>69</v>
      </c>
      <c r="J35" s="22">
        <v>0.98</v>
      </c>
      <c r="K35" s="22">
        <v>0</v>
      </c>
      <c r="L35" s="22">
        <v>0.98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</row>
    <row r="36" spans="1:18" ht="31.5">
      <c r="A36" s="17" t="s">
        <v>48</v>
      </c>
      <c r="B36" s="17" t="s">
        <v>28</v>
      </c>
      <c r="C36" s="21" t="s">
        <v>99</v>
      </c>
      <c r="D36" s="22">
        <v>535</v>
      </c>
      <c r="E36" s="22">
        <v>215.5</v>
      </c>
      <c r="F36" s="22">
        <v>750.5</v>
      </c>
      <c r="G36" s="22">
        <v>535</v>
      </c>
      <c r="H36" s="22">
        <v>0</v>
      </c>
      <c r="I36" s="22">
        <v>535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215.5</v>
      </c>
      <c r="R36" s="22">
        <v>215.5</v>
      </c>
    </row>
    <row r="37" spans="1:18" s="6" customFormat="1" ht="37.5" customHeight="1">
      <c r="A37" s="23"/>
      <c r="B37" s="23"/>
      <c r="C37" s="24" t="s">
        <v>87</v>
      </c>
      <c r="D37" s="25">
        <f>SUM(D36+D35+D34+D31+D30+D26)</f>
        <v>9840.58</v>
      </c>
      <c r="E37" s="25">
        <f>SUM(E36+E35+E34+E31+E30+E26)</f>
        <v>8.100000000000023</v>
      </c>
      <c r="F37" s="25">
        <f>SUM(F36+F35+F34+F31+F30+F26)</f>
        <v>9848.68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6" customFormat="1" ht="24.75" customHeight="1">
      <c r="A38" s="23" t="s">
        <v>49</v>
      </c>
      <c r="B38" s="23"/>
      <c r="C38" s="28" t="s">
        <v>50</v>
      </c>
      <c r="D38" s="25"/>
      <c r="E38" s="25"/>
      <c r="F38" s="25"/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1031.06</v>
      </c>
      <c r="N38" s="25">
        <v>0</v>
      </c>
      <c r="O38" s="25">
        <v>1031.06</v>
      </c>
      <c r="P38" s="25">
        <v>0</v>
      </c>
      <c r="Q38" s="25">
        <v>0</v>
      </c>
      <c r="R38" s="25">
        <v>0</v>
      </c>
    </row>
    <row r="39" spans="1:18" ht="15.75">
      <c r="A39" s="17" t="s">
        <v>51</v>
      </c>
      <c r="B39" s="17" t="s">
        <v>38</v>
      </c>
      <c r="C39" s="21" t="s">
        <v>85</v>
      </c>
      <c r="D39" s="22">
        <v>831</v>
      </c>
      <c r="E39" s="22">
        <v>0</v>
      </c>
      <c r="F39" s="22">
        <v>831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831</v>
      </c>
      <c r="N39" s="22">
        <v>0</v>
      </c>
      <c r="O39" s="22">
        <v>831</v>
      </c>
      <c r="P39" s="22">
        <v>0</v>
      </c>
      <c r="Q39" s="22">
        <v>0</v>
      </c>
      <c r="R39" s="22">
        <v>0</v>
      </c>
    </row>
    <row r="40" spans="1:18" ht="31.5">
      <c r="A40" s="17"/>
      <c r="B40" s="17"/>
      <c r="C40" s="24" t="s">
        <v>91</v>
      </c>
      <c r="D40" s="25">
        <f>SUM(D39)</f>
        <v>831</v>
      </c>
      <c r="E40" s="25">
        <f>SUM(E39)</f>
        <v>0</v>
      </c>
      <c r="F40" s="25">
        <f>SUM(F39)</f>
        <v>831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41" customFormat="1" ht="33" customHeight="1">
      <c r="A41" s="38"/>
      <c r="B41" s="38"/>
      <c r="C41" s="42" t="s">
        <v>86</v>
      </c>
      <c r="D41" s="43">
        <f>SUM(D40+D37+D23+D21)</f>
        <v>21271.58</v>
      </c>
      <c r="E41" s="43">
        <f>SUM(E40+E37+E23+E21)</f>
        <v>8.100000000000023</v>
      </c>
      <c r="F41" s="43">
        <f>SUM(F40+F37+F23+F21)</f>
        <v>21279.68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s="41" customFormat="1" ht="38.25" customHeight="1">
      <c r="A42" s="38" t="s">
        <v>81</v>
      </c>
      <c r="B42" s="38"/>
      <c r="C42" s="39" t="s">
        <v>52</v>
      </c>
      <c r="D42" s="40"/>
      <c r="E42" s="40"/>
      <c r="F42" s="40"/>
      <c r="G42" s="40">
        <v>13558</v>
      </c>
      <c r="H42" s="40">
        <v>0</v>
      </c>
      <c r="I42" s="40">
        <v>13558</v>
      </c>
      <c r="J42" s="40">
        <v>21548</v>
      </c>
      <c r="K42" s="40">
        <v>0</v>
      </c>
      <c r="L42" s="40">
        <v>21548</v>
      </c>
      <c r="M42" s="40">
        <v>11702</v>
      </c>
      <c r="N42" s="40">
        <v>0</v>
      </c>
      <c r="O42" s="40">
        <v>11702</v>
      </c>
      <c r="P42" s="40">
        <v>2125</v>
      </c>
      <c r="Q42" s="40">
        <v>0</v>
      </c>
      <c r="R42" s="40">
        <v>2125</v>
      </c>
    </row>
    <row r="43" spans="1:18" s="6" customFormat="1" ht="15.75">
      <c r="A43" s="23" t="s">
        <v>35</v>
      </c>
      <c r="B43" s="23"/>
      <c r="C43" s="24" t="s">
        <v>36</v>
      </c>
      <c r="D43" s="25"/>
      <c r="E43" s="25">
        <v>0</v>
      </c>
      <c r="F43" s="25"/>
      <c r="G43" s="25">
        <v>10248</v>
      </c>
      <c r="H43" s="25">
        <v>0</v>
      </c>
      <c r="I43" s="25">
        <v>10248</v>
      </c>
      <c r="J43" s="25">
        <v>16404</v>
      </c>
      <c r="K43" s="25">
        <v>0</v>
      </c>
      <c r="L43" s="25">
        <v>16404</v>
      </c>
      <c r="M43" s="25">
        <v>10250</v>
      </c>
      <c r="N43" s="25">
        <v>0</v>
      </c>
      <c r="O43" s="25">
        <v>10250</v>
      </c>
      <c r="P43" s="25">
        <v>1000</v>
      </c>
      <c r="Q43" s="25">
        <v>0</v>
      </c>
      <c r="R43" s="25">
        <v>1000</v>
      </c>
    </row>
    <row r="44" spans="1:18" ht="31.5">
      <c r="A44" s="17" t="s">
        <v>37</v>
      </c>
      <c r="B44" s="17" t="s">
        <v>53</v>
      </c>
      <c r="C44" s="21" t="s">
        <v>54</v>
      </c>
      <c r="D44" s="22">
        <v>10074.2</v>
      </c>
      <c r="E44" s="22">
        <v>0</v>
      </c>
      <c r="F44" s="22">
        <v>10074.2</v>
      </c>
      <c r="G44" s="22">
        <v>2628</v>
      </c>
      <c r="H44" s="22">
        <v>0</v>
      </c>
      <c r="I44" s="22">
        <v>2628</v>
      </c>
      <c r="J44" s="22">
        <v>5200</v>
      </c>
      <c r="K44" s="22">
        <v>0</v>
      </c>
      <c r="L44" s="22">
        <v>5200</v>
      </c>
      <c r="M44" s="22">
        <v>2246.2</v>
      </c>
      <c r="N44" s="22">
        <v>0</v>
      </c>
      <c r="O44" s="22">
        <v>2246.2</v>
      </c>
      <c r="P44" s="22">
        <v>0</v>
      </c>
      <c r="Q44" s="22">
        <v>0</v>
      </c>
      <c r="R44" s="22">
        <v>0</v>
      </c>
    </row>
    <row r="45" spans="1:18" ht="15.75">
      <c r="A45" s="17" t="s">
        <v>42</v>
      </c>
      <c r="B45" s="17" t="s">
        <v>53</v>
      </c>
      <c r="C45" s="21" t="s">
        <v>43</v>
      </c>
      <c r="D45" s="22">
        <v>19631.1</v>
      </c>
      <c r="E45" s="22">
        <v>0</v>
      </c>
      <c r="F45" s="22">
        <v>19631.1</v>
      </c>
      <c r="G45" s="22">
        <v>6000</v>
      </c>
      <c r="H45" s="22">
        <v>0</v>
      </c>
      <c r="I45" s="22">
        <v>6000</v>
      </c>
      <c r="J45" s="22">
        <v>8484</v>
      </c>
      <c r="K45" s="22">
        <v>0</v>
      </c>
      <c r="L45" s="22">
        <v>8484</v>
      </c>
      <c r="M45" s="22">
        <v>4147.1</v>
      </c>
      <c r="N45" s="22">
        <v>0</v>
      </c>
      <c r="O45" s="22">
        <v>4147.1</v>
      </c>
      <c r="P45" s="22">
        <v>1000</v>
      </c>
      <c r="Q45" s="22">
        <v>0</v>
      </c>
      <c r="R45" s="22">
        <v>1000</v>
      </c>
    </row>
    <row r="46" spans="1:18" ht="15.75">
      <c r="A46" s="17" t="s">
        <v>42</v>
      </c>
      <c r="B46" s="17" t="s">
        <v>53</v>
      </c>
      <c r="C46" s="21" t="s">
        <v>55</v>
      </c>
      <c r="D46" s="22">
        <v>2631.1</v>
      </c>
      <c r="E46" s="22">
        <v>0</v>
      </c>
      <c r="F46" s="22">
        <v>2631.1</v>
      </c>
      <c r="G46" s="22">
        <v>0</v>
      </c>
      <c r="H46" s="22">
        <v>0</v>
      </c>
      <c r="I46" s="22">
        <v>0</v>
      </c>
      <c r="J46" s="22">
        <v>1484</v>
      </c>
      <c r="K46" s="22">
        <v>0</v>
      </c>
      <c r="L46" s="22">
        <v>1484</v>
      </c>
      <c r="M46" s="22">
        <v>1147.1</v>
      </c>
      <c r="N46" s="22">
        <v>0</v>
      </c>
      <c r="O46" s="22">
        <v>1147.1</v>
      </c>
      <c r="P46" s="22">
        <v>0</v>
      </c>
      <c r="Q46" s="22">
        <v>0</v>
      </c>
      <c r="R46" s="22">
        <v>0</v>
      </c>
    </row>
    <row r="47" spans="1:18" ht="15.75">
      <c r="A47" s="17" t="s">
        <v>42</v>
      </c>
      <c r="B47" s="17" t="s">
        <v>53</v>
      </c>
      <c r="C47" s="21" t="s">
        <v>56</v>
      </c>
      <c r="D47" s="22">
        <v>17000</v>
      </c>
      <c r="E47" s="22">
        <v>0</v>
      </c>
      <c r="F47" s="22">
        <v>17000</v>
      </c>
      <c r="G47" s="22">
        <v>6000</v>
      </c>
      <c r="H47" s="22">
        <v>0</v>
      </c>
      <c r="I47" s="22">
        <v>6000</v>
      </c>
      <c r="J47" s="22">
        <v>7000</v>
      </c>
      <c r="K47" s="22">
        <v>0</v>
      </c>
      <c r="L47" s="22">
        <v>7000</v>
      </c>
      <c r="M47" s="22">
        <v>3000</v>
      </c>
      <c r="N47" s="22">
        <v>0</v>
      </c>
      <c r="O47" s="22">
        <v>3000</v>
      </c>
      <c r="P47" s="22">
        <v>1000</v>
      </c>
      <c r="Q47" s="22">
        <v>0</v>
      </c>
      <c r="R47" s="22">
        <v>1000</v>
      </c>
    </row>
    <row r="48" spans="1:18" ht="31.5">
      <c r="A48" s="17" t="s">
        <v>42</v>
      </c>
      <c r="B48" s="17" t="s">
        <v>53</v>
      </c>
      <c r="C48" s="21" t="s">
        <v>57</v>
      </c>
      <c r="D48" s="22">
        <v>718.5</v>
      </c>
      <c r="E48" s="22">
        <v>0</v>
      </c>
      <c r="F48" s="22">
        <v>718.5</v>
      </c>
      <c r="G48" s="22">
        <v>290</v>
      </c>
      <c r="H48" s="22">
        <v>0</v>
      </c>
      <c r="I48" s="22">
        <v>290</v>
      </c>
      <c r="J48" s="22">
        <v>670</v>
      </c>
      <c r="K48" s="22">
        <v>0</v>
      </c>
      <c r="L48" s="22">
        <v>670</v>
      </c>
      <c r="M48" s="22">
        <v>-241.5</v>
      </c>
      <c r="N48" s="22">
        <v>0</v>
      </c>
      <c r="O48" s="22">
        <v>-241.5</v>
      </c>
      <c r="P48" s="22">
        <v>0</v>
      </c>
      <c r="Q48" s="22">
        <v>0</v>
      </c>
      <c r="R48" s="22">
        <v>0</v>
      </c>
    </row>
    <row r="49" spans="1:18" ht="15.75">
      <c r="A49" s="17" t="s">
        <v>42</v>
      </c>
      <c r="B49" s="17" t="s">
        <v>53</v>
      </c>
      <c r="C49" s="21" t="s">
        <v>58</v>
      </c>
      <c r="D49" s="22">
        <v>1480</v>
      </c>
      <c r="E49" s="22">
        <v>0</v>
      </c>
      <c r="F49" s="22">
        <v>1480</v>
      </c>
      <c r="G49" s="22">
        <v>450</v>
      </c>
      <c r="H49" s="22">
        <v>0</v>
      </c>
      <c r="I49" s="22">
        <v>450</v>
      </c>
      <c r="J49" s="22">
        <v>1050</v>
      </c>
      <c r="K49" s="22">
        <v>0</v>
      </c>
      <c r="L49" s="22">
        <v>1050</v>
      </c>
      <c r="M49" s="22">
        <v>-20</v>
      </c>
      <c r="N49" s="22">
        <v>0</v>
      </c>
      <c r="O49" s="22">
        <v>-20</v>
      </c>
      <c r="P49" s="22">
        <v>0</v>
      </c>
      <c r="Q49" s="22">
        <v>0</v>
      </c>
      <c r="R49" s="22">
        <v>0</v>
      </c>
    </row>
    <row r="50" spans="1:18" ht="31.5">
      <c r="A50" s="17" t="s">
        <v>42</v>
      </c>
      <c r="B50" s="17" t="s">
        <v>53</v>
      </c>
      <c r="C50" s="21" t="s">
        <v>59</v>
      </c>
      <c r="D50" s="22">
        <v>3048.2</v>
      </c>
      <c r="E50" s="22">
        <v>0</v>
      </c>
      <c r="F50" s="22">
        <v>3048.2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3048.2</v>
      </c>
      <c r="N50" s="22">
        <v>0</v>
      </c>
      <c r="O50" s="22">
        <v>3048.2</v>
      </c>
      <c r="P50" s="22">
        <v>0</v>
      </c>
      <c r="Q50" s="22">
        <v>0</v>
      </c>
      <c r="R50" s="22">
        <v>0</v>
      </c>
    </row>
    <row r="51" spans="1:18" ht="31.5">
      <c r="A51" s="17" t="s">
        <v>48</v>
      </c>
      <c r="B51" s="17" t="s">
        <v>53</v>
      </c>
      <c r="C51" s="21" t="s">
        <v>60</v>
      </c>
      <c r="D51" s="22">
        <v>2950</v>
      </c>
      <c r="E51" s="22">
        <v>0</v>
      </c>
      <c r="F51" s="22">
        <v>2950</v>
      </c>
      <c r="G51" s="22">
        <v>880</v>
      </c>
      <c r="H51" s="22">
        <v>0</v>
      </c>
      <c r="I51" s="22">
        <v>880</v>
      </c>
      <c r="J51" s="22">
        <v>1000</v>
      </c>
      <c r="K51" s="22">
        <v>0</v>
      </c>
      <c r="L51" s="22">
        <v>1000</v>
      </c>
      <c r="M51" s="22">
        <v>1070</v>
      </c>
      <c r="N51" s="22">
        <v>0</v>
      </c>
      <c r="O51" s="22">
        <v>1070</v>
      </c>
      <c r="P51" s="22">
        <v>0</v>
      </c>
      <c r="Q51" s="22">
        <v>0</v>
      </c>
      <c r="R51" s="22">
        <v>0</v>
      </c>
    </row>
    <row r="52" spans="1:18" ht="33" customHeight="1">
      <c r="A52" s="17"/>
      <c r="B52" s="17"/>
      <c r="C52" s="24" t="s">
        <v>95</v>
      </c>
      <c r="D52" s="25">
        <f>SUM(D51+D50+D49+D48+D45+D44)</f>
        <v>37902</v>
      </c>
      <c r="E52" s="25">
        <f>SUM(E51+E50+E49+E48+E45+E44)</f>
        <v>0</v>
      </c>
      <c r="F52" s="25">
        <f>SUM(F51+F50+F49+F48+F45+F44)</f>
        <v>37902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6" customFormat="1" ht="24" customHeight="1">
      <c r="A53" s="23" t="s">
        <v>49</v>
      </c>
      <c r="B53" s="23"/>
      <c r="C53" s="28" t="s">
        <v>50</v>
      </c>
      <c r="D53" s="25"/>
      <c r="E53" s="25">
        <v>0</v>
      </c>
      <c r="F53" s="25"/>
      <c r="G53" s="25">
        <v>3310</v>
      </c>
      <c r="H53" s="25">
        <v>0</v>
      </c>
      <c r="I53" s="25">
        <v>3310</v>
      </c>
      <c r="J53" s="25">
        <v>5144</v>
      </c>
      <c r="K53" s="25">
        <v>0</v>
      </c>
      <c r="L53" s="25">
        <v>5144</v>
      </c>
      <c r="M53" s="25">
        <v>1452</v>
      </c>
      <c r="N53" s="25">
        <v>0</v>
      </c>
      <c r="O53" s="25">
        <v>1452</v>
      </c>
      <c r="P53" s="25">
        <v>1125</v>
      </c>
      <c r="Q53" s="25">
        <v>0</v>
      </c>
      <c r="R53" s="25">
        <v>1125</v>
      </c>
    </row>
    <row r="54" spans="1:18" ht="15.75">
      <c r="A54" s="17" t="s">
        <v>51</v>
      </c>
      <c r="B54" s="17" t="s">
        <v>53</v>
      </c>
      <c r="C54" s="21" t="s">
        <v>61</v>
      </c>
      <c r="D54" s="22">
        <v>0</v>
      </c>
      <c r="E54" s="22">
        <v>0</v>
      </c>
      <c r="F54" s="22">
        <v>0</v>
      </c>
      <c r="G54" s="22">
        <v>90</v>
      </c>
      <c r="H54" s="22">
        <v>0</v>
      </c>
      <c r="I54" s="22">
        <v>90</v>
      </c>
      <c r="J54" s="22">
        <v>210</v>
      </c>
      <c r="K54" s="22">
        <v>0</v>
      </c>
      <c r="L54" s="22">
        <v>210</v>
      </c>
      <c r="M54" s="22">
        <v>-300</v>
      </c>
      <c r="N54" s="22">
        <v>0</v>
      </c>
      <c r="O54" s="22">
        <v>-300</v>
      </c>
      <c r="P54" s="22">
        <v>0</v>
      </c>
      <c r="Q54" s="22">
        <v>0</v>
      </c>
      <c r="R54" s="22">
        <v>0</v>
      </c>
    </row>
    <row r="55" spans="1:18" ht="15.75">
      <c r="A55" s="17" t="s">
        <v>51</v>
      </c>
      <c r="B55" s="17" t="s">
        <v>53</v>
      </c>
      <c r="C55" s="21" t="s">
        <v>62</v>
      </c>
      <c r="D55" s="22">
        <v>331</v>
      </c>
      <c r="E55" s="22">
        <v>0</v>
      </c>
      <c r="F55" s="22">
        <v>331</v>
      </c>
      <c r="G55" s="22">
        <v>130</v>
      </c>
      <c r="H55" s="22">
        <v>0</v>
      </c>
      <c r="I55" s="22">
        <v>130</v>
      </c>
      <c r="J55" s="22">
        <v>304</v>
      </c>
      <c r="K55" s="22">
        <v>0</v>
      </c>
      <c r="L55" s="22">
        <v>304</v>
      </c>
      <c r="M55" s="22">
        <v>-103</v>
      </c>
      <c r="N55" s="22">
        <v>0</v>
      </c>
      <c r="O55" s="22">
        <v>-103</v>
      </c>
      <c r="P55" s="22">
        <v>0</v>
      </c>
      <c r="Q55" s="22">
        <v>0</v>
      </c>
      <c r="R55" s="22">
        <v>0</v>
      </c>
    </row>
    <row r="56" spans="1:18" ht="31.5">
      <c r="A56" s="17" t="s">
        <v>51</v>
      </c>
      <c r="B56" s="17" t="s">
        <v>53</v>
      </c>
      <c r="C56" s="21" t="s">
        <v>63</v>
      </c>
      <c r="D56" s="22">
        <v>10000</v>
      </c>
      <c r="E56" s="22">
        <v>0</v>
      </c>
      <c r="F56" s="22">
        <v>10000</v>
      </c>
      <c r="G56" s="22">
        <v>3000</v>
      </c>
      <c r="H56" s="22">
        <v>0</v>
      </c>
      <c r="I56" s="22">
        <v>3000</v>
      </c>
      <c r="J56" s="22">
        <v>4300</v>
      </c>
      <c r="K56" s="22">
        <v>0</v>
      </c>
      <c r="L56" s="22">
        <v>4300</v>
      </c>
      <c r="M56" s="22">
        <v>1575</v>
      </c>
      <c r="N56" s="22">
        <v>0</v>
      </c>
      <c r="O56" s="22">
        <v>1575</v>
      </c>
      <c r="P56" s="22">
        <v>1125</v>
      </c>
      <c r="Q56" s="22">
        <v>0</v>
      </c>
      <c r="R56" s="22">
        <v>1125</v>
      </c>
    </row>
    <row r="57" spans="1:18" ht="15.75">
      <c r="A57" s="17" t="s">
        <v>51</v>
      </c>
      <c r="B57" s="17" t="s">
        <v>53</v>
      </c>
      <c r="C57" s="21" t="s">
        <v>64</v>
      </c>
      <c r="D57" s="22">
        <v>300</v>
      </c>
      <c r="E57" s="22">
        <v>0</v>
      </c>
      <c r="F57" s="22">
        <v>300</v>
      </c>
      <c r="G57" s="22">
        <v>90</v>
      </c>
      <c r="H57" s="22">
        <v>0</v>
      </c>
      <c r="I57" s="22">
        <v>90</v>
      </c>
      <c r="J57" s="22">
        <v>210</v>
      </c>
      <c r="K57" s="22">
        <v>0</v>
      </c>
      <c r="L57" s="22">
        <v>210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</row>
    <row r="58" spans="1:18" ht="15.75">
      <c r="A58" s="17" t="s">
        <v>51</v>
      </c>
      <c r="B58" s="17" t="s">
        <v>53</v>
      </c>
      <c r="C58" s="21" t="s">
        <v>65</v>
      </c>
      <c r="D58" s="22">
        <v>400</v>
      </c>
      <c r="E58" s="22">
        <v>0</v>
      </c>
      <c r="F58" s="22">
        <v>400</v>
      </c>
      <c r="G58" s="22">
        <v>0</v>
      </c>
      <c r="H58" s="22">
        <v>0</v>
      </c>
      <c r="I58" s="22">
        <v>0</v>
      </c>
      <c r="J58" s="22">
        <v>120</v>
      </c>
      <c r="K58" s="22">
        <v>0</v>
      </c>
      <c r="L58" s="22">
        <v>120</v>
      </c>
      <c r="M58" s="22">
        <v>280</v>
      </c>
      <c r="N58" s="22">
        <v>0</v>
      </c>
      <c r="O58" s="22">
        <v>280</v>
      </c>
      <c r="P58" s="22">
        <v>0</v>
      </c>
      <c r="Q58" s="22">
        <v>0</v>
      </c>
      <c r="R58" s="22">
        <v>0</v>
      </c>
    </row>
    <row r="59" spans="1:18" ht="31.5" customHeight="1">
      <c r="A59" s="17"/>
      <c r="B59" s="17"/>
      <c r="C59" s="24" t="s">
        <v>100</v>
      </c>
      <c r="D59" s="25">
        <f>SUM(D58+D57+D56+D55)</f>
        <v>11031</v>
      </c>
      <c r="E59" s="25">
        <f>SUM(E58+E57+E56+E55)</f>
        <v>0</v>
      </c>
      <c r="F59" s="25">
        <f>SUM(F58+F57+F56+F55)</f>
        <v>11031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41" customFormat="1" ht="36.75" customHeight="1">
      <c r="A60" s="38"/>
      <c r="B60" s="38"/>
      <c r="C60" s="42" t="s">
        <v>101</v>
      </c>
      <c r="D60" s="43">
        <f>SUM(D59+D52)</f>
        <v>48933</v>
      </c>
      <c r="E60" s="43">
        <f>SUM(E59+E52)</f>
        <v>0</v>
      </c>
      <c r="F60" s="43">
        <f>SUM(F59+F52)</f>
        <v>48933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41" customFormat="1" ht="36.75" customHeight="1">
      <c r="A61" s="38" t="s">
        <v>82</v>
      </c>
      <c r="B61" s="38"/>
      <c r="C61" s="39" t="s">
        <v>66</v>
      </c>
      <c r="D61" s="40"/>
      <c r="E61" s="40"/>
      <c r="F61" s="40"/>
      <c r="G61" s="40">
        <v>5341</v>
      </c>
      <c r="H61" s="40">
        <v>0</v>
      </c>
      <c r="I61" s="40">
        <v>5341</v>
      </c>
      <c r="J61" s="40">
        <v>4841</v>
      </c>
      <c r="K61" s="40">
        <v>0</v>
      </c>
      <c r="L61" s="40">
        <v>4841</v>
      </c>
      <c r="M61" s="40">
        <v>4841</v>
      </c>
      <c r="N61" s="40">
        <v>0</v>
      </c>
      <c r="O61" s="40">
        <v>4841</v>
      </c>
      <c r="P61" s="40">
        <v>4840</v>
      </c>
      <c r="Q61" s="40">
        <v>0</v>
      </c>
      <c r="R61" s="40">
        <v>4840</v>
      </c>
    </row>
    <row r="62" spans="1:18" s="6" customFormat="1" ht="15.75">
      <c r="A62" s="23" t="s">
        <v>35</v>
      </c>
      <c r="B62" s="23"/>
      <c r="C62" s="24" t="s">
        <v>36</v>
      </c>
      <c r="D62" s="25"/>
      <c r="E62" s="25"/>
      <c r="F62" s="25"/>
      <c r="G62" s="25">
        <v>5341</v>
      </c>
      <c r="H62" s="25">
        <v>0</v>
      </c>
      <c r="I62" s="25">
        <v>5341</v>
      </c>
      <c r="J62" s="25">
        <v>4341</v>
      </c>
      <c r="K62" s="25">
        <v>0</v>
      </c>
      <c r="L62" s="25">
        <v>4341</v>
      </c>
      <c r="M62" s="25">
        <v>4841</v>
      </c>
      <c r="N62" s="25">
        <v>0</v>
      </c>
      <c r="O62" s="25">
        <v>4841</v>
      </c>
      <c r="P62" s="25">
        <v>4358</v>
      </c>
      <c r="Q62" s="25">
        <v>2.09</v>
      </c>
      <c r="R62" s="25">
        <v>4360.09</v>
      </c>
    </row>
    <row r="63" spans="1:18" ht="31.5">
      <c r="A63" s="17" t="s">
        <v>37</v>
      </c>
      <c r="B63" s="17" t="s">
        <v>38</v>
      </c>
      <c r="C63" s="21" t="s">
        <v>54</v>
      </c>
      <c r="D63" s="22">
        <v>2711</v>
      </c>
      <c r="E63" s="22">
        <v>21.89</v>
      </c>
      <c r="F63" s="22">
        <v>2732.89</v>
      </c>
      <c r="G63" s="22">
        <v>911</v>
      </c>
      <c r="H63" s="22">
        <v>0</v>
      </c>
      <c r="I63" s="22">
        <v>911</v>
      </c>
      <c r="J63" s="22">
        <v>833</v>
      </c>
      <c r="K63" s="22">
        <v>0</v>
      </c>
      <c r="L63" s="22">
        <v>833</v>
      </c>
      <c r="M63" s="22">
        <v>-362.58</v>
      </c>
      <c r="N63" s="22">
        <v>0</v>
      </c>
      <c r="O63" s="22">
        <v>-362.58</v>
      </c>
      <c r="P63" s="22">
        <v>1329.58</v>
      </c>
      <c r="Q63" s="22">
        <v>21.89</v>
      </c>
      <c r="R63" s="22">
        <v>1351.47</v>
      </c>
    </row>
    <row r="64" spans="1:18" ht="15.75">
      <c r="A64" s="17" t="s">
        <v>42</v>
      </c>
      <c r="B64" s="17" t="s">
        <v>38</v>
      </c>
      <c r="C64" s="21" t="s">
        <v>43</v>
      </c>
      <c r="D64" s="22">
        <v>0</v>
      </c>
      <c r="E64" s="22">
        <v>0</v>
      </c>
      <c r="F64" s="22">
        <v>0</v>
      </c>
      <c r="G64" s="22">
        <v>500</v>
      </c>
      <c r="H64" s="22">
        <v>0</v>
      </c>
      <c r="I64" s="22">
        <v>500</v>
      </c>
      <c r="J64" s="22">
        <v>-500</v>
      </c>
      <c r="K64" s="22">
        <v>0</v>
      </c>
      <c r="L64" s="22">
        <v>-500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</row>
    <row r="65" spans="1:18" ht="15.75">
      <c r="A65" s="17" t="s">
        <v>42</v>
      </c>
      <c r="B65" s="17" t="s">
        <v>38</v>
      </c>
      <c r="C65" s="21" t="s">
        <v>39</v>
      </c>
      <c r="D65" s="22">
        <f>SUM(D66:D67)</f>
        <v>13266.21</v>
      </c>
      <c r="E65" s="22">
        <f>SUM(E66:E67)</f>
        <v>-17.05</v>
      </c>
      <c r="F65" s="22">
        <f>SUM(F66:F67)</f>
        <v>13249.16</v>
      </c>
      <c r="G65" s="22">
        <v>3230</v>
      </c>
      <c r="H65" s="22">
        <v>0</v>
      </c>
      <c r="I65" s="22">
        <v>3230</v>
      </c>
      <c r="J65" s="22">
        <v>2808</v>
      </c>
      <c r="K65" s="22">
        <v>0</v>
      </c>
      <c r="L65" s="22">
        <v>2808</v>
      </c>
      <c r="M65" s="22">
        <v>5153.58</v>
      </c>
      <c r="N65" s="22">
        <v>0</v>
      </c>
      <c r="O65" s="22">
        <v>5153.58</v>
      </c>
      <c r="P65" s="22">
        <v>2074.63</v>
      </c>
      <c r="Q65" s="22">
        <v>-17.05</v>
      </c>
      <c r="R65" s="22">
        <v>2057.58</v>
      </c>
    </row>
    <row r="66" spans="1:18" ht="15.75">
      <c r="A66" s="17" t="s">
        <v>42</v>
      </c>
      <c r="B66" s="17" t="s">
        <v>38</v>
      </c>
      <c r="C66" s="21" t="s">
        <v>44</v>
      </c>
      <c r="D66" s="22">
        <v>12464.31</v>
      </c>
      <c r="E66" s="22">
        <v>-17.05</v>
      </c>
      <c r="F66" s="22">
        <v>12447.26</v>
      </c>
      <c r="G66" s="22">
        <v>2730</v>
      </c>
      <c r="H66" s="22">
        <v>0</v>
      </c>
      <c r="I66" s="22">
        <v>2730</v>
      </c>
      <c r="J66" s="22">
        <v>2198</v>
      </c>
      <c r="K66" s="22">
        <v>0</v>
      </c>
      <c r="L66" s="22">
        <v>2198</v>
      </c>
      <c r="M66" s="22">
        <v>5461.68</v>
      </c>
      <c r="N66" s="22">
        <v>0</v>
      </c>
      <c r="O66" s="22">
        <v>5461.68</v>
      </c>
      <c r="P66" s="22">
        <v>2074.63</v>
      </c>
      <c r="Q66" s="22">
        <v>-17.05</v>
      </c>
      <c r="R66" s="22">
        <v>2057.58</v>
      </c>
    </row>
    <row r="67" spans="1:18" ht="31.5">
      <c r="A67" s="17" t="s">
        <v>42</v>
      </c>
      <c r="B67" s="17" t="s">
        <v>38</v>
      </c>
      <c r="C67" s="21" t="s">
        <v>67</v>
      </c>
      <c r="D67" s="22">
        <v>801.9</v>
      </c>
      <c r="E67" s="22">
        <v>0</v>
      </c>
      <c r="F67" s="22">
        <v>801.9</v>
      </c>
      <c r="G67" s="22">
        <v>500</v>
      </c>
      <c r="H67" s="22">
        <v>0</v>
      </c>
      <c r="I67" s="22">
        <v>500</v>
      </c>
      <c r="J67" s="22">
        <v>610</v>
      </c>
      <c r="K67" s="22">
        <v>0</v>
      </c>
      <c r="L67" s="22">
        <v>610</v>
      </c>
      <c r="M67" s="22">
        <v>-308.1</v>
      </c>
      <c r="N67" s="22">
        <v>0</v>
      </c>
      <c r="O67" s="22">
        <v>-308.1</v>
      </c>
      <c r="P67" s="22">
        <v>0</v>
      </c>
      <c r="Q67" s="22">
        <v>0</v>
      </c>
      <c r="R67" s="22">
        <v>0</v>
      </c>
    </row>
    <row r="68" spans="1:18" ht="15.75">
      <c r="A68" s="17" t="s">
        <v>42</v>
      </c>
      <c r="B68" s="17" t="s">
        <v>38</v>
      </c>
      <c r="C68" s="21" t="s">
        <v>68</v>
      </c>
      <c r="D68" s="22">
        <v>151.89</v>
      </c>
      <c r="E68" s="22">
        <v>-0.01</v>
      </c>
      <c r="F68" s="22">
        <v>151.88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50</v>
      </c>
      <c r="N68" s="22">
        <v>0</v>
      </c>
      <c r="O68" s="22">
        <v>50</v>
      </c>
      <c r="P68" s="22">
        <v>101.89</v>
      </c>
      <c r="Q68" s="22">
        <v>-0.01</v>
      </c>
      <c r="R68" s="22">
        <v>101.88</v>
      </c>
    </row>
    <row r="69" spans="1:18" ht="31.5">
      <c r="A69" s="17" t="s">
        <v>42</v>
      </c>
      <c r="B69" s="17" t="s">
        <v>38</v>
      </c>
      <c r="C69" s="21" t="s">
        <v>59</v>
      </c>
      <c r="D69" s="22">
        <v>538.3</v>
      </c>
      <c r="E69" s="22">
        <v>-2.74</v>
      </c>
      <c r="F69" s="22">
        <v>535.56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538.3</v>
      </c>
      <c r="Q69" s="22">
        <v>-2.74</v>
      </c>
      <c r="R69" s="22">
        <v>535.56</v>
      </c>
    </row>
    <row r="70" spans="1:18" ht="31.5">
      <c r="A70" s="17" t="s">
        <v>48</v>
      </c>
      <c r="B70" s="17" t="s">
        <v>38</v>
      </c>
      <c r="C70" s="21" t="s">
        <v>60</v>
      </c>
      <c r="D70" s="22">
        <v>249.93</v>
      </c>
      <c r="E70" s="22">
        <v>0</v>
      </c>
      <c r="F70" s="22">
        <v>249.93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249.93</v>
      </c>
      <c r="Q70" s="22">
        <v>0</v>
      </c>
      <c r="R70" s="22">
        <v>249.93</v>
      </c>
    </row>
    <row r="71" spans="1:18" ht="31.5">
      <c r="A71" s="17" t="s">
        <v>48</v>
      </c>
      <c r="B71" s="17" t="s">
        <v>38</v>
      </c>
      <c r="C71" s="21" t="s">
        <v>69</v>
      </c>
      <c r="D71" s="22">
        <v>1581.67</v>
      </c>
      <c r="E71" s="22">
        <v>0</v>
      </c>
      <c r="F71" s="22">
        <v>1581.67</v>
      </c>
      <c r="G71" s="22">
        <v>500</v>
      </c>
      <c r="H71" s="22">
        <v>0</v>
      </c>
      <c r="I71" s="22">
        <v>500</v>
      </c>
      <c r="J71" s="22">
        <v>863</v>
      </c>
      <c r="K71" s="22">
        <v>0</v>
      </c>
      <c r="L71" s="22">
        <v>863</v>
      </c>
      <c r="M71" s="22">
        <v>0</v>
      </c>
      <c r="N71" s="22">
        <v>0</v>
      </c>
      <c r="O71" s="22">
        <v>0</v>
      </c>
      <c r="P71" s="22">
        <v>218.67</v>
      </c>
      <c r="Q71" s="22">
        <v>0</v>
      </c>
      <c r="R71" s="22">
        <v>218.67</v>
      </c>
    </row>
    <row r="72" spans="1:18" ht="31.5">
      <c r="A72" s="17" t="s">
        <v>48</v>
      </c>
      <c r="B72" s="17" t="s">
        <v>38</v>
      </c>
      <c r="C72" s="21" t="s">
        <v>70</v>
      </c>
      <c r="D72" s="22">
        <v>382</v>
      </c>
      <c r="E72" s="22">
        <v>0</v>
      </c>
      <c r="F72" s="22">
        <v>382</v>
      </c>
      <c r="G72" s="22">
        <v>200</v>
      </c>
      <c r="H72" s="22">
        <v>0</v>
      </c>
      <c r="I72" s="22">
        <v>200</v>
      </c>
      <c r="J72" s="22">
        <v>337</v>
      </c>
      <c r="K72" s="22">
        <v>0</v>
      </c>
      <c r="L72" s="22">
        <v>337</v>
      </c>
      <c r="M72" s="22">
        <v>0</v>
      </c>
      <c r="N72" s="22">
        <v>0</v>
      </c>
      <c r="O72" s="22">
        <v>0</v>
      </c>
      <c r="P72" s="22">
        <v>-155</v>
      </c>
      <c r="Q72" s="22">
        <v>0</v>
      </c>
      <c r="R72" s="22">
        <v>-155</v>
      </c>
    </row>
    <row r="73" spans="1:18" ht="31.5">
      <c r="A73" s="17"/>
      <c r="B73" s="17"/>
      <c r="C73" s="24" t="s">
        <v>92</v>
      </c>
      <c r="D73" s="25">
        <f>SUM(D63+D65+D68+D69+D70+D71+D72)</f>
        <v>18881</v>
      </c>
      <c r="E73" s="25">
        <f>SUM(E63+E65+E68+E69+E70+E71+E72)</f>
        <v>2.09</v>
      </c>
      <c r="F73" s="25">
        <f>SUM(F63+F65+F68+F69+F70+F71+F72)</f>
        <v>18883.089999999997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6" customFormat="1" ht="24" customHeight="1">
      <c r="A74" s="23" t="s">
        <v>49</v>
      </c>
      <c r="B74" s="23"/>
      <c r="C74" s="28" t="s">
        <v>50</v>
      </c>
      <c r="D74" s="29"/>
      <c r="E74" s="29"/>
      <c r="F74" s="29"/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482</v>
      </c>
      <c r="Q74" s="25">
        <v>-2.09</v>
      </c>
      <c r="R74" s="25">
        <v>479.91</v>
      </c>
    </row>
    <row r="75" spans="1:18" ht="15.75">
      <c r="A75" s="17" t="s">
        <v>51</v>
      </c>
      <c r="B75" s="17" t="s">
        <v>38</v>
      </c>
      <c r="C75" s="21" t="s">
        <v>71</v>
      </c>
      <c r="D75" s="22">
        <v>150</v>
      </c>
      <c r="E75" s="22">
        <v>-0.09</v>
      </c>
      <c r="F75" s="22">
        <v>149.91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150</v>
      </c>
      <c r="Q75" s="22">
        <v>-0.09</v>
      </c>
      <c r="R75" s="22">
        <v>149.91</v>
      </c>
    </row>
    <row r="76" spans="1:18" ht="15.75">
      <c r="A76" s="17" t="s">
        <v>51</v>
      </c>
      <c r="B76" s="17" t="s">
        <v>38</v>
      </c>
      <c r="C76" s="21" t="s">
        <v>72</v>
      </c>
      <c r="D76" s="22">
        <v>332</v>
      </c>
      <c r="E76" s="22">
        <v>-2</v>
      </c>
      <c r="F76" s="22">
        <v>330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332</v>
      </c>
      <c r="Q76" s="22">
        <v>-2</v>
      </c>
      <c r="R76" s="22">
        <v>330</v>
      </c>
    </row>
    <row r="77" spans="1:18" ht="31.5">
      <c r="A77" s="17"/>
      <c r="B77" s="17"/>
      <c r="C77" s="24" t="s">
        <v>93</v>
      </c>
      <c r="D77" s="25">
        <f>SUM(D75:D76)</f>
        <v>482</v>
      </c>
      <c r="E77" s="25">
        <f>SUM(E75:E76)</f>
        <v>-2.09</v>
      </c>
      <c r="F77" s="25">
        <f>SUM(F75:F76)</f>
        <v>479.90999999999997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8" s="6" customFormat="1" ht="15.75">
      <c r="A78" s="23" t="s">
        <v>98</v>
      </c>
      <c r="B78" s="23"/>
      <c r="C78" s="24" t="s">
        <v>96</v>
      </c>
      <c r="D78" s="46"/>
      <c r="E78" s="46"/>
      <c r="F78" s="46"/>
      <c r="G78" s="47"/>
      <c r="H78" s="47"/>
    </row>
    <row r="79" spans="1:18" ht="47.25">
      <c r="A79" s="17" t="s">
        <v>97</v>
      </c>
      <c r="B79" s="17"/>
      <c r="C79" s="21" t="s">
        <v>73</v>
      </c>
      <c r="D79" s="22">
        <v>500</v>
      </c>
      <c r="E79" s="22">
        <v>0</v>
      </c>
      <c r="F79" s="22">
        <v>500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s="37" customFormat="1" ht="36.75" customHeight="1">
      <c r="A80" s="44"/>
      <c r="B80" s="44"/>
      <c r="C80" s="42" t="s">
        <v>94</v>
      </c>
      <c r="D80" s="40">
        <f>SUM(D79+D77+D73)</f>
        <v>19863</v>
      </c>
      <c r="E80" s="40">
        <f>SUM(E79+E77+E73)</f>
        <v>0</v>
      </c>
      <c r="F80" s="40">
        <f>SUM(F79+F77+F73)</f>
        <v>19862.999999999996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s="37" customFormat="1" ht="18.75" customHeight="1">
      <c r="A81" s="38"/>
      <c r="B81" s="38"/>
      <c r="C81" s="39" t="s">
        <v>74</v>
      </c>
      <c r="D81" s="40">
        <f>SUM(D80+D60+D41)</f>
        <v>90067.58</v>
      </c>
      <c r="E81" s="40">
        <f>SUM(E80+E60+E41)</f>
        <v>8.100000000000023</v>
      </c>
      <c r="F81" s="40">
        <f>SUM(F80+F60+F41)</f>
        <v>90075.68</v>
      </c>
      <c r="G81" s="40">
        <v>22938</v>
      </c>
      <c r="H81" s="40">
        <v>0</v>
      </c>
      <c r="I81" s="40">
        <v>22938</v>
      </c>
      <c r="J81" s="40">
        <v>31096.81</v>
      </c>
      <c r="K81" s="40">
        <v>0</v>
      </c>
      <c r="L81" s="40">
        <v>31096.81</v>
      </c>
      <c r="M81" s="40">
        <v>22794.95</v>
      </c>
      <c r="N81" s="40">
        <v>0</v>
      </c>
      <c r="O81" s="40">
        <v>22794.95</v>
      </c>
      <c r="P81" s="40">
        <v>14196.6</v>
      </c>
      <c r="Q81" s="40">
        <v>8.1</v>
      </c>
      <c r="R81" s="40">
        <v>14204.7</v>
      </c>
    </row>
    <row r="86" spans="1:8" s="32" customFormat="1" ht="15">
      <c r="A86" s="51" t="s">
        <v>88</v>
      </c>
      <c r="B86" s="52"/>
      <c r="C86" s="52"/>
      <c r="D86" s="31"/>
      <c r="E86" s="31"/>
      <c r="F86" s="31"/>
      <c r="G86" s="31"/>
      <c r="H86" s="31"/>
    </row>
    <row r="87" spans="1:8" s="32" customFormat="1" ht="15">
      <c r="A87" s="30" t="s">
        <v>89</v>
      </c>
      <c r="B87" s="33"/>
      <c r="C87" s="34"/>
      <c r="D87" s="31"/>
      <c r="E87" s="31"/>
      <c r="F87" s="31"/>
      <c r="G87" s="31"/>
      <c r="H87" s="31"/>
    </row>
    <row r="88" spans="1:8" s="32" customFormat="1" ht="15">
      <c r="A88" s="33" t="s">
        <v>90</v>
      </c>
      <c r="B88" s="33"/>
      <c r="C88" s="34"/>
      <c r="D88" s="31"/>
      <c r="E88" s="31"/>
      <c r="F88" s="31"/>
      <c r="G88" s="31"/>
      <c r="H88" s="31"/>
    </row>
    <row r="94" ht="12.75" hidden="1"/>
    <row r="95" ht="12.75" hidden="1"/>
    <row r="96" ht="12.75" hidden="1"/>
    <row r="97" ht="12.75"/>
    <row r="98" spans="1:8" ht="12.75" customHeight="1">
      <c r="A98" t="s">
        <v>0</v>
      </c>
      <c r="B98" s="14" t="s">
        <v>13</v>
      </c>
      <c r="C98" s="3"/>
      <c r="D98" s="3"/>
      <c r="E98" s="2"/>
      <c r="F98" s="2"/>
      <c r="G98" s="1"/>
      <c r="H98" s="1"/>
    </row>
    <row r="99" ht="12.75"/>
    <row r="100" ht="12.75"/>
    <row r="101" ht="12.75"/>
  </sheetData>
  <mergeCells count="2">
    <mergeCell ref="C16:F16"/>
    <mergeCell ref="A86:C86"/>
  </mergeCells>
  <printOptions/>
  <pageMargins left="0.34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2008-01-09T08:06:25Z</cp:lastPrinted>
  <dcterms:created xsi:type="dcterms:W3CDTF">2005-12-28T19:43:42Z</dcterms:created>
  <dcterms:modified xsi:type="dcterms:W3CDTF">2008-01-14T07:58:43Z</dcterms:modified>
  <cp:category/>
  <cp:version/>
  <cp:contentType/>
  <cp:contentStatus/>
</cp:coreProperties>
</file>