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U:\Проект_2019-2021\Бюджет в Думу ЗАТО Северск\РЕШЕНИЕ ДОРАБОТАННОЕ\"/>
    </mc:Choice>
  </mc:AlternateContent>
  <bookViews>
    <workbookView xWindow="0" yWindow="0" windowWidth="23130" windowHeight="11445"/>
  </bookViews>
  <sheets>
    <sheet name="Доходы 2020-2021" sheetId="1" r:id="rId1"/>
  </sheets>
  <definedNames>
    <definedName name="Z_389D9002_B159_466B_9DF6_B698B38C0892_.wvu.PrintTitles" localSheetId="0" hidden="1">'Доходы 2020-2021'!$8:$8</definedName>
    <definedName name="Z_389D9002_B159_466B_9DF6_B698B38C0892_.wvu.Rows" localSheetId="0" hidden="1">'Доходы 2020-2021'!#REF!,'Доходы 2020-2021'!#REF!,'Доходы 2020-2021'!#REF!,'Доходы 2020-2021'!$46:$46,'Доходы 2020-2021'!#REF!,'Доходы 2020-2021'!#REF!</definedName>
    <definedName name="_xlnm.Print_Titles" localSheetId="0">'Доходы 2020-2021'!$8:$8</definedName>
    <definedName name="_xlnm.Print_Area" localSheetId="0">'Доходы 2020-2021'!$A$1:$D$127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3" i="1"/>
  <c r="C13" i="1"/>
  <c r="C62" i="1"/>
  <c r="C61" i="1" s="1"/>
  <c r="C11" i="1" l="1"/>
  <c r="C33" i="1" l="1"/>
  <c r="C29" i="1"/>
  <c r="C15" i="1"/>
  <c r="D84" i="1"/>
  <c r="D62" i="1"/>
  <c r="D61" i="1" s="1"/>
  <c r="D54" i="1"/>
  <c r="D53" i="1" s="1"/>
  <c r="D49" i="1"/>
  <c r="D42" i="1"/>
  <c r="D39" i="1"/>
  <c r="D33" i="1"/>
  <c r="D29" i="1"/>
  <c r="D23" i="1"/>
  <c r="D20" i="1"/>
  <c r="D15" i="1"/>
  <c r="C84" i="1"/>
  <c r="C54" i="1"/>
  <c r="C53" i="1" s="1"/>
  <c r="C23" i="1"/>
  <c r="D27" i="1" l="1"/>
  <c r="D26" i="1" s="1"/>
  <c r="D10" i="1"/>
  <c r="C27" i="1"/>
  <c r="D48" i="1"/>
  <c r="D47" i="1" s="1"/>
  <c r="C49" i="1"/>
  <c r="C48" i="1" s="1"/>
  <c r="C42" i="1"/>
  <c r="C39" i="1"/>
  <c r="C20" i="1"/>
  <c r="C10" i="1" s="1"/>
  <c r="D9" i="1" l="1"/>
  <c r="D87" i="1" s="1"/>
  <c r="C26" i="1"/>
  <c r="C47" i="1" l="1"/>
  <c r="C9" i="1"/>
  <c r="C87" i="1" l="1"/>
</calcChain>
</file>

<file path=xl/sharedStrings.xml><?xml version="1.0" encoding="utf-8"?>
<sst xmlns="http://schemas.openxmlformats.org/spreadsheetml/2006/main" count="165" uniqueCount="163">
  <si>
    <t>(тыс.руб.)</t>
  </si>
  <si>
    <t>Код</t>
  </si>
  <si>
    <t>Наименование показателей</t>
  </si>
  <si>
    <t>НАЛОГОВЫЕ И НЕНАЛОГОВЫЕ  ДОХОДЫ</t>
  </si>
  <si>
    <t>НАЛОГОВЫЕ ДОХОДЫ</t>
  </si>
  <si>
    <t xml:space="preserve">Налог на доходы физических лиц 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</si>
  <si>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</si>
  <si>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</si>
  <si>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</si>
  <si>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182 1 05 01000 01 0000 110</t>
  </si>
  <si>
    <t>Налог, взимаемый в связи с применением упрощенной системы налогообложения</t>
  </si>
  <si>
    <t>182 1 05 02000 02 0000 110</t>
  </si>
  <si>
    <t>Единый налог на вмененный доход для отдельных видов деятельности</t>
  </si>
  <si>
    <t>182 1 05 03000 01 0000 110</t>
  </si>
  <si>
    <t xml:space="preserve">Единый сельскохозяйственный налог </t>
  </si>
  <si>
    <t>000 1 06 00000 00 0000 000</t>
  </si>
  <si>
    <t>Налоги на имущество</t>
  </si>
  <si>
    <t>182 1 06 01000 04 0000 110</t>
  </si>
  <si>
    <t>Налог на имущество физических лиц</t>
  </si>
  <si>
    <t>Земельный налог</t>
  </si>
  <si>
    <t>000 1 08 00000 00 0000 000</t>
  </si>
  <si>
    <t>Государственная пошлина</t>
  </si>
  <si>
    <t xml:space="preserve">НЕНАЛОГОВЫЕ ДОХОДЫ 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</si>
  <si>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</si>
  <si>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</si>
  <si>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909 1 11 01040 04 0000 120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</si>
  <si>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</si>
  <si>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Арендная плата за землю - всего</t>
  </si>
  <si>
    <t>909 1 11 05012 04 0000 120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</si>
  <si>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</si>
  <si>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909 1 11 05024 04 0000 120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</si>
  <si>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</si>
  <si>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</si>
  <si>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</si>
  <si>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</si>
  <si>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</si>
  <si>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909 1 11 09044 04 0001 120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</si>
  <si>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</si>
  <si>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</si>
  <si>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</si>
  <si>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909 1 11 09044 04 0003 120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</si>
  <si>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</si>
  <si>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909 1 11 09044 04 0004 120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</si>
  <si>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</si>
  <si>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909 1 11 09044 04 0005 120</t>
  </si>
  <si>
    <t>Прочие поступления от использования имущества, находящегося в собственности городских округов (плата за установку и эксплуатацию рекламных конструкций)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</si>
  <si>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</si>
  <si>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</si>
  <si>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</si>
  <si>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</si>
  <si>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000 1 13 00000 00 0000 000</t>
  </si>
  <si>
    <t>000 1 14 00000 00 0000 000</t>
  </si>
  <si>
    <t>Доходы от продажи материальных и нематериальных активов</t>
  </si>
  <si>
    <t>909 1 14 02043 04 0000 410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</si>
  <si>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</si>
  <si>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909 1 14 06012 04 0000 430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</si>
  <si>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</si>
  <si>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</si>
  <si>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</si>
  <si>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</si>
  <si>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</si>
  <si>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</si>
  <si>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</si>
  <si>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</si>
  <si>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</si>
  <si>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муниципальных районов (городских округов) из областного фонда финансовой поддержки муниципальных районов (городских округов)</t>
  </si>
  <si>
    <t>Дотации на выравнивание бюджетной обеспеченности поселений из областного фонда финансовой поддержки поселений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</si>
  <si>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</si>
  <si>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 бюджетам городских округов</t>
  </si>
  <si>
    <t>Субсидии на создание условий для управления многоквартирными домами</t>
  </si>
  <si>
    <t>Субсидии на организацию отдыха детей в каникулярное время</t>
  </si>
  <si>
    <t>Субсидии на стимулирующие выплаты в муниципальных организациях дополнительного образования Томской области</t>
  </si>
  <si>
    <t>Субвенции бюджетам городских округов на выполнение передаваемых полномочий субъектов Российской Федерации, всего</t>
  </si>
  <si>
    <t>Субвенции на осуществление отдельных государственных полномочий по регулированию численности безнадзорных животных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</si>
  <si>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</si>
  <si>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</si>
  <si>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</si>
  <si>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</si>
  <si>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</si>
  <si>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</si>
  <si>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</si>
  <si>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Иные межбюджетные трансферты</t>
  </si>
  <si>
    <t>ВСЕГО ДОХОДОВ ПО ЗАТО СЕВЕРСК</t>
  </si>
  <si>
    <t>77 38 83</t>
  </si>
  <si>
    <t>Субвенции на обеспечение одеждой, обувью, мягким инвентарем, оборудованием 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</si>
  <si>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</si>
  <si>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 xml:space="preserve">Субвенции на осуществление отдельных государственных полномочий по регистрации коллективных договоров </t>
  </si>
  <si>
    <t xml:space="preserve">Субвенции на осуществление отдельных государственных полномочий по созданию и обеспечению деятельности административных комиссий в Томской области </t>
  </si>
  <si>
    <t>Субвенции на осуществление отдельных государственных полномочий по регулированию численности безнадзорных животных (на проведение мероприятий по регулированию численности безнадзорных животных)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</si>
  <si>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</si>
  <si>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</si>
  <si>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</si>
  <si>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</si>
  <si>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</si>
  <si>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</si>
  <si>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Александра Викторовна Парфененко</t>
  </si>
  <si>
    <t>Субсидии на оплату труда руководителей и специалистов муниципальных учреждений культуры и искусства в части выплат надбавок и доплат к тарифной ставке (должностному окладу)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</si>
  <si>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 и муниципальных санаторных общеобразовательных организациях</t>
  </si>
  <si>
    <t xml:space="preserve">Субвенции на осуществление отдельных государственных полномочий по государственной поддержке сельскохозяйственного производства (на поддержку малых форм хозяйствования) 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</si>
  <si>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несовершеннолетних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</si>
  <si>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</si>
  <si>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 xml:space="preserve">                                                           </t>
  </si>
  <si>
    <t>к Решению Думы ЗАТО Северск</t>
  </si>
  <si>
    <t>Приложение  4.1</t>
  </si>
  <si>
    <t>Прогноз
на 2020 год</t>
  </si>
  <si>
    <t>182 1 06 06000 04 0000 110</t>
  </si>
  <si>
    <t>Налоги на прибыль, доходы</t>
  </si>
  <si>
    <t>182 1 01 02000 01 0000 110</t>
  </si>
  <si>
    <t>000 1 01 00000 00 0000 000</t>
  </si>
  <si>
    <t>ДОХОДЫ
бюджета ЗАТО Северск на плановый период 2020 и 2021 годов</t>
  </si>
  <si>
    <t>Прогноз
на 2021 год</t>
  </si>
  <si>
    <t>Доходы от оказания платных услуг и компенсации затрат государства</t>
  </si>
  <si>
    <t>100 1 03 02000 01 0000 110</t>
  </si>
  <si>
    <t>000 1 03 00000 00 0000 000</t>
  </si>
  <si>
    <t>Налоги на товары (работы, услуги), реализуемые на территории Российской Федерации</t>
  </si>
  <si>
    <t>Субвенции бюджетам бюджетной системы Российской Федерации</t>
  </si>
  <si>
    <t>000 2 02 10000 00 0000 150</t>
  </si>
  <si>
    <t>903 2 02 15001 04 0034 150</t>
  </si>
  <si>
    <t>903 2 02 15001 04 0035 150</t>
  </si>
  <si>
    <t>903 2 02 15010 04 0000 150</t>
  </si>
  <si>
    <t>000 2 02 20000 00 0000 150</t>
  </si>
  <si>
    <t>000 2 02 29999 04 0000 150</t>
  </si>
  <si>
    <t>952 2 02 29999 04 0007 150</t>
  </si>
  <si>
    <t>904 2 02 29999 04 0011 150</t>
  </si>
  <si>
    <t>904 2 02 29999 04 0018 150</t>
  </si>
  <si>
    <t>907 2 02 29999 04 0033 150</t>
  </si>
  <si>
    <t>904 2 02 29999 04 0042 150</t>
  </si>
  <si>
    <t>907 2 02 29999 04 0042 150</t>
  </si>
  <si>
    <t>000 2 02 30000 00 0000 150</t>
  </si>
  <si>
    <t>000 2 02 30024 04 0000 150</t>
  </si>
  <si>
    <t>907 2 02 30024 04 0015 150</t>
  </si>
  <si>
    <t>952 2 02 30024 04 0021 150</t>
  </si>
  <si>
    <t>952 2 02 30024 04 0022 150</t>
  </si>
  <si>
    <t>907 2 02 30024 04 0030 150</t>
  </si>
  <si>
    <t>902 2 02 30024 04 0040 150</t>
  </si>
  <si>
    <t>902 2 02 30024 04 0060 150</t>
  </si>
  <si>
    <t>902 2 02 30024 04 0080 150</t>
  </si>
  <si>
    <t>902 2 02 30024 04 0101 150</t>
  </si>
  <si>
    <t>902 2 02 30024 04 0102 150</t>
  </si>
  <si>
    <t>954 2 02 30024 04 0120 150</t>
  </si>
  <si>
    <t>954 2 02 30024 04 0121 150</t>
  </si>
  <si>
    <t>907 2 02 30024 04 0150 150</t>
  </si>
  <si>
    <t>902 2 02 30024 04 0160 150</t>
  </si>
  <si>
    <t>902 2 02 30024 04 0170 150</t>
  </si>
  <si>
    <t>954 2 02 30024 04 0170 150</t>
  </si>
  <si>
    <t>907 2 02 30024 04 0215 150</t>
  </si>
  <si>
    <t>902 2 02 30024 04 0250 150</t>
  </si>
  <si>
    <t>902 2 02 30027 04 0113 150</t>
  </si>
  <si>
    <t>902 2 02 30027 04 0114 150</t>
  </si>
  <si>
    <t>000 2 02 40000 00 0000 150</t>
  </si>
  <si>
    <t>902 2 02 49999 04 0027 150</t>
  </si>
  <si>
    <t>907 2 02 49999 04 0029 150</t>
  </si>
  <si>
    <t>952 2 02 35082 04 0000 150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</si>
  <si>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</si>
  <si>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</si>
  <si>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Субвенции на осуществление отдельных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</si>
  <si>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</si>
  <si>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 продолжающих обучение в муниципальных общеобразовательных организациях)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</si>
  <si>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</si>
  <si>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</si>
  <si>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</si>
  <si>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952 2 02 30024 04 0070 150</t>
  </si>
  <si>
    <r>
      <t>от___</t>
    </r>
    <r>
      <rPr>
        <u/>
        <sz val="12"/>
        <rFont val="Times New Roman"/>
        <family val="1"/>
        <charset val="204"/>
      </rPr>
      <t>20.12.2018</t>
    </r>
    <r>
      <rPr>
        <sz val="12"/>
        <rFont val="Times New Roman"/>
        <family val="1"/>
        <charset val="204"/>
      </rPr>
      <t>__ №__</t>
    </r>
    <r>
      <rPr>
        <u/>
        <sz val="12"/>
        <rFont val="Times New Roman"/>
        <family val="1"/>
        <charset val="204"/>
      </rPr>
      <t>46/1</t>
    </r>
    <r>
      <rPr>
        <sz val="12"/>
        <rFont val="Times New Roman"/>
        <family val="1"/>
        <charset val="204"/>
      </rPr>
      <t>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</si>
</sst>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2" borderId="0" xfId="2" applyFont="1" applyFill="1"/>
    <xf numFmtId="0" fontId="2" fillId="0" borderId="0" xfId="2" applyFont="1" applyFill="1"/>
    <xf numFmtId="49" fontId="2" fillId="0" borderId="0" xfId="2" applyNumberFormat="1" applyFont="1" applyFill="1" applyBorder="1" applyAlignment="1">
      <alignment horizontal="left" vertical="justify"/>
    </xf>
    <xf numFmtId="0" fontId="2" fillId="2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vertical="center"/>
    </xf>
    <xf numFmtId="49" fontId="2" fillId="2" borderId="2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justify" vertical="center" wrapText="1"/>
    </xf>
    <xf numFmtId="4" fontId="2" fillId="2" borderId="2" xfId="2" applyNumberFormat="1" applyFont="1" applyFill="1" applyBorder="1" applyAlignment="1">
      <alignment horizontal="center" vertical="center"/>
    </xf>
    <xf numFmtId="4" fontId="2" fillId="0" borderId="0" xfId="2" applyNumberFormat="1" applyFont="1" applyFill="1"/>
    <xf numFmtId="0" fontId="2" fillId="0" borderId="0" xfId="2" applyFont="1" applyFill="1" applyBorder="1"/>
    <xf numFmtId="4" fontId="2" fillId="2" borderId="2" xfId="0" applyNumberFormat="1" applyFont="1" applyFill="1" applyBorder="1" applyAlignment="1">
      <alignment horizontal="justify" vertical="center" wrapText="1"/>
    </xf>
    <xf numFmtId="0" fontId="2" fillId="2" borderId="2" xfId="2" applyFont="1" applyFill="1" applyBorder="1" applyAlignment="1">
      <alignment horizontal="justify" vertical="center" wrapText="1"/>
    </xf>
    <xf numFmtId="4" fontId="2" fillId="0" borderId="2" xfId="2" applyNumberFormat="1" applyFont="1" applyFill="1" applyBorder="1" applyAlignment="1">
      <alignment horizontal="left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2" fillId="0" borderId="0" xfId="2" applyFont="1" applyFill="1" applyAlignment="1">
      <alignment wrapText="1"/>
    </xf>
    <xf numFmtId="4" fontId="2" fillId="2" borderId="0" xfId="2" applyNumberFormat="1" applyFont="1" applyFill="1" applyBorder="1" applyAlignment="1">
      <alignment horizontal="left" vertical="center"/>
    </xf>
    <xf numFmtId="4" fontId="2" fillId="2" borderId="0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4" fontId="2" fillId="0" borderId="0" xfId="2" applyNumberFormat="1" applyFont="1" applyFill="1" applyAlignment="1">
      <alignment vertical="center"/>
    </xf>
    <xf numFmtId="14" fontId="2" fillId="2" borderId="0" xfId="2" applyNumberFormat="1" applyFont="1" applyFill="1" applyAlignment="1">
      <alignment horizontal="left"/>
    </xf>
    <xf numFmtId="49" fontId="2" fillId="2" borderId="0" xfId="2" applyNumberFormat="1" applyFont="1" applyFill="1" applyAlignment="1">
      <alignment horizontal="left" vertical="justify"/>
    </xf>
    <xf numFmtId="49" fontId="2" fillId="0" borderId="0" xfId="2" applyNumberFormat="1" applyFont="1" applyFill="1" applyAlignment="1">
      <alignment horizontal="left" vertical="justify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2" applyNumberFormat="1" applyFont="1" applyFill="1" applyAlignment="1">
      <alignment horizontal="left" vertical="justify"/>
    </xf>
    <xf numFmtId="4" fontId="2" fillId="2" borderId="2" xfId="2" applyNumberFormat="1" applyFont="1" applyFill="1" applyBorder="1" applyAlignment="1">
      <alignment horizontal="left" vertical="center"/>
    </xf>
  </cellXfs>
  <cellStyles count="3">
    <cellStyle name="Обычный" xfId="0" builtinId="0"/>
    <cellStyle name="Обычный_Приложение_06_доходы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27"/>
  <sheetViews>
    <sheetView tabSelected="1" view="pageBreakPreview" zoomScale="90" zoomScaleSheetLayoutView="90" workbookViewId="0">
      <selection activeCell="C4" sqref="C4"/>
    </sheetView>
  </sheetViews>
  <sheetFormatPr defaultColWidth="8.85546875" defaultRowHeight="15.75" x14ac:dyDescent="0.25"/>
  <cols>
    <col min="1" max="1" width="27.85546875" style="1" customWidth="1"/>
    <col min="2" max="2" width="57.85546875" style="13" customWidth="1"/>
    <col min="3" max="4" width="15.85546875" style="2" customWidth="1"/>
    <col min="5" max="5" width="12.7109375" style="2" bestFit="1" customWidth="1"/>
    <col min="6" max="6" width="13.85546875" style="2" customWidth="1"/>
    <col min="7" max="7" width="11.42578125" style="2" customWidth="1"/>
    <col min="8" max="16384" width="8.85546875" style="2"/>
  </cols>
  <sheetData>
    <row r="1" spans="1:7" ht="16.899999999999999" customHeight="1" x14ac:dyDescent="0.25">
      <c r="A1" s="2"/>
      <c r="B1" s="22" t="s">
        <v>101</v>
      </c>
      <c r="C1" s="31" t="s">
        <v>103</v>
      </c>
      <c r="D1" s="31"/>
    </row>
    <row r="2" spans="1:7" ht="15.6" customHeight="1" x14ac:dyDescent="0.25">
      <c r="A2" s="2"/>
      <c r="B2" s="22"/>
      <c r="C2" s="31" t="s">
        <v>102</v>
      </c>
      <c r="D2" s="32"/>
    </row>
    <row r="3" spans="1:7" ht="15.6" customHeight="1" x14ac:dyDescent="0.25">
      <c r="A3" s="2"/>
      <c r="B3" s="22"/>
      <c r="C3" s="34" t="s">
        <v>162</v>
      </c>
      <c r="D3" s="34"/>
    </row>
    <row r="4" spans="1:7" ht="12.6" customHeight="1" x14ac:dyDescent="0.25">
      <c r="A4" s="2"/>
      <c r="B4" s="22"/>
      <c r="C4" s="23"/>
      <c r="D4" s="24"/>
    </row>
    <row r="5" spans="1:7" ht="39.75" customHeight="1" x14ac:dyDescent="0.25">
      <c r="A5" s="33" t="s">
        <v>109</v>
      </c>
      <c r="B5" s="33"/>
      <c r="C5" s="33"/>
      <c r="D5" s="33"/>
    </row>
    <row r="6" spans="1:7" ht="16.899999999999999" customHeight="1" x14ac:dyDescent="0.25">
      <c r="A6" s="17"/>
      <c r="B6" s="3"/>
      <c r="D6" s="21" t="s">
        <v>0</v>
      </c>
    </row>
    <row r="7" spans="1:7" ht="40.5" customHeight="1" x14ac:dyDescent="0.25">
      <c r="A7" s="4" t="s">
        <v>1</v>
      </c>
      <c r="B7" s="5" t="s">
        <v>2</v>
      </c>
      <c r="C7" s="6" t="s">
        <v>104</v>
      </c>
      <c r="D7" s="6" t="s">
        <v>110</v>
      </c>
    </row>
    <row r="8" spans="1:7" ht="18" customHeight="1" x14ac:dyDescent="0.25">
      <c r="A8" s="4">
        <v>1</v>
      </c>
      <c r="B8" s="5">
        <v>2</v>
      </c>
      <c r="C8" s="7">
        <v>3</v>
      </c>
      <c r="D8" s="7">
        <v>4</v>
      </c>
    </row>
    <row r="9" spans="1:7" s="9" customFormat="1" ht="21.6" customHeight="1" x14ac:dyDescent="0.2">
      <c r="A9" s="8"/>
      <c r="B9" s="19" t="s">
        <v>3</v>
      </c>
      <c r="C9" s="15">
        <f>C10+C26</f>
        <v>1078017.5</v>
      </c>
      <c r="D9" s="15">
        <f>D10+D26</f>
        <v>1098574.1000000001</v>
      </c>
    </row>
    <row r="10" spans="1:7" ht="20.45" customHeight="1" x14ac:dyDescent="0.25">
      <c r="A10" s="10"/>
      <c r="B10" s="19" t="s">
        <v>4</v>
      </c>
      <c r="C10" s="15">
        <f>C11+C13+C15+C20+C23+C25</f>
        <v>953478.66</v>
      </c>
      <c r="D10" s="15">
        <f>D11+D14+D15+D20+D23+D25</f>
        <v>979599.28</v>
      </c>
      <c r="E10" s="16"/>
    </row>
    <row r="11" spans="1:7" ht="20.45" customHeight="1" x14ac:dyDescent="0.25">
      <c r="A11" s="11" t="s">
        <v>108</v>
      </c>
      <c r="B11" s="19" t="s">
        <v>106</v>
      </c>
      <c r="C11" s="15">
        <f>C12</f>
        <v>698869.9</v>
      </c>
      <c r="D11" s="15">
        <f>D12</f>
        <v>720604.81</v>
      </c>
      <c r="E11" s="16"/>
    </row>
    <row r="12" spans="1:7" ht="23.45" customHeight="1" x14ac:dyDescent="0.25">
      <c r="A12" s="11" t="s">
        <v>107</v>
      </c>
      <c r="B12" s="14" t="s">
        <v>5</v>
      </c>
      <c r="C12" s="15">
        <v>698869.9</v>
      </c>
      <c r="D12" s="15">
        <v>720604.81</v>
      </c>
    </row>
    <row r="13" spans="1:7" ht="46.5" customHeight="1" x14ac:dyDescent="0.25">
      <c r="A13" s="11" t="s">
        <v>113</v>
      </c>
      <c r="B13" s="14" t="s">
        <v>114</v>
      </c>
      <c r="C13" s="15">
        <f>C14</f>
        <v>9232</v>
      </c>
      <c r="D13" s="15">
        <f>D14</f>
        <v>15098</v>
      </c>
    </row>
    <row r="14" spans="1:7" ht="41.25" customHeight="1" x14ac:dyDescent="0.25">
      <c r="A14" s="11" t="s">
        <v>112</v>
      </c>
      <c r="B14" s="18" t="s">
        <v>6</v>
      </c>
      <c r="C14" s="15">
        <v>9232</v>
      </c>
      <c r="D14" s="15">
        <v>15098</v>
      </c>
    </row>
    <row r="15" spans="1:7" ht="24.75" customHeight="1" x14ac:dyDescent="0.25">
      <c r="A15" s="11" t="s">
        <v>7</v>
      </c>
      <c r="B15" s="14" t="s">
        <v>8</v>
      </c>
      <c r="C15" s="15">
        <f>C16+C17+C18+C19</f>
        <v>92530.86</v>
      </c>
      <c r="D15" s="15">
        <f>D16+D17+D18+D19</f>
        <v>89175.77</v>
      </c>
      <c r="G15" s="16"/>
    </row>
    <row r="16" spans="1:7" ht="37.15" customHeight="1" x14ac:dyDescent="0.25">
      <c r="A16" s="11" t="s">
        <v>9</v>
      </c>
      <c r="B16" s="14" t="s">
        <v>10</v>
      </c>
      <c r="C16" s="15">
        <v>48375</v>
      </c>
      <c r="D16" s="15">
        <v>77383</v>
      </c>
    </row>
    <row r="17" spans="1:4" ht="34.9" customHeight="1" x14ac:dyDescent="0.25">
      <c r="A17" s="11" t="s">
        <v>11</v>
      </c>
      <c r="B17" s="14" t="s">
        <v>12</v>
      </c>
      <c r="C17" s="15">
        <v>43201</v>
      </c>
      <c r="D17" s="15">
        <v>10800</v>
      </c>
    </row>
    <row r="18" spans="1:4" ht="25.15" customHeight="1" x14ac:dyDescent="0.25">
      <c r="A18" s="11" t="s">
        <v>13</v>
      </c>
      <c r="B18" s="14" t="s">
        <v>14</v>
      </c>
      <c r="C18" s="15">
        <v>57.3</v>
      </c>
      <c r="D18" s="15">
        <v>59.6</v>
      </c>
    </row>
    <row r="19" spans="1:4" ht="50.25" customHeight="1" x14ac:dyDescent="0.25">
      <c r="A19" s="11" t="s">
        <v>153</v>
      </c>
      <c r="B19" s="14" t="s">
        <v>154</v>
      </c>
      <c r="C19" s="15">
        <v>897.56</v>
      </c>
      <c r="D19" s="15">
        <v>933.17</v>
      </c>
    </row>
    <row r="20" spans="1:4" ht="24" customHeight="1" x14ac:dyDescent="0.25">
      <c r="A20" s="11" t="s">
        <v>15</v>
      </c>
      <c r="B20" s="14" t="s">
        <v>16</v>
      </c>
      <c r="C20" s="15">
        <f>C21+C22</f>
        <v>139357</v>
      </c>
      <c r="D20" s="15">
        <f>D21+D22</f>
        <v>140707</v>
      </c>
    </row>
    <row r="21" spans="1:4" ht="21.6" customHeight="1" x14ac:dyDescent="0.25">
      <c r="A21" s="11" t="s">
        <v>17</v>
      </c>
      <c r="B21" s="14" t="s">
        <v>18</v>
      </c>
      <c r="C21" s="15">
        <v>34146</v>
      </c>
      <c r="D21" s="15">
        <v>35232</v>
      </c>
    </row>
    <row r="22" spans="1:4" ht="25.9" customHeight="1" x14ac:dyDescent="0.25">
      <c r="A22" s="11" t="s">
        <v>105</v>
      </c>
      <c r="B22" s="14" t="s">
        <v>19</v>
      </c>
      <c r="C22" s="15">
        <v>105211</v>
      </c>
      <c r="D22" s="15">
        <v>105475</v>
      </c>
    </row>
    <row r="23" spans="1:4" ht="39" customHeight="1" x14ac:dyDescent="0.25">
      <c r="A23" s="11" t="s">
        <v>91</v>
      </c>
      <c r="B23" s="20" t="s">
        <v>92</v>
      </c>
      <c r="C23" s="15">
        <f>C24</f>
        <v>1.1000000000000001</v>
      </c>
      <c r="D23" s="15">
        <f>D24</f>
        <v>1.1000000000000001</v>
      </c>
    </row>
    <row r="24" spans="1:4" ht="36" customHeight="1" x14ac:dyDescent="0.25">
      <c r="A24" s="11" t="s">
        <v>93</v>
      </c>
      <c r="B24" s="20" t="s">
        <v>94</v>
      </c>
      <c r="C24" s="15">
        <v>1.1000000000000001</v>
      </c>
      <c r="D24" s="15">
        <v>1.1000000000000001</v>
      </c>
    </row>
    <row r="25" spans="1:4" ht="25.15" customHeight="1" x14ac:dyDescent="0.25">
      <c r="A25" s="11" t="s">
        <v>20</v>
      </c>
      <c r="B25" s="14" t="s">
        <v>21</v>
      </c>
      <c r="C25" s="15">
        <v>13487.8</v>
      </c>
      <c r="D25" s="15">
        <v>14012.6</v>
      </c>
    </row>
    <row r="26" spans="1:4" ht="22.9" customHeight="1" x14ac:dyDescent="0.25">
      <c r="A26" s="11"/>
      <c r="B26" s="19" t="s">
        <v>22</v>
      </c>
      <c r="C26" s="15">
        <f>C27+C39+C42+C45+C46+C41</f>
        <v>124538.84000000001</v>
      </c>
      <c r="D26" s="15">
        <f>D27+D39+D42+D45+D46+D41</f>
        <v>118974.81999999999</v>
      </c>
    </row>
    <row r="27" spans="1:4" ht="35.25" customHeight="1" x14ac:dyDescent="0.25">
      <c r="A27" s="11" t="s">
        <v>23</v>
      </c>
      <c r="B27" s="19" t="s">
        <v>24</v>
      </c>
      <c r="C27" s="15">
        <f>C28+C29+C32+C33</f>
        <v>82201.069999999992</v>
      </c>
      <c r="D27" s="15">
        <f>D28+D29+D32+D33</f>
        <v>79855.069999999992</v>
      </c>
    </row>
    <row r="28" spans="1:4" ht="63" customHeight="1" x14ac:dyDescent="0.25">
      <c r="A28" s="11" t="s">
        <v>25</v>
      </c>
      <c r="B28" s="19" t="s">
        <v>26</v>
      </c>
      <c r="C28" s="15">
        <v>14.1</v>
      </c>
      <c r="D28" s="15">
        <v>14.1</v>
      </c>
    </row>
    <row r="29" spans="1:4" ht="24" customHeight="1" x14ac:dyDescent="0.25">
      <c r="A29" s="11"/>
      <c r="B29" s="18" t="s">
        <v>27</v>
      </c>
      <c r="C29" s="15">
        <f>C30+C31</f>
        <v>45558.2</v>
      </c>
      <c r="D29" s="15">
        <f>D30+D31</f>
        <v>43536.7</v>
      </c>
    </row>
    <row r="30" spans="1:4" ht="81" customHeight="1" x14ac:dyDescent="0.25">
      <c r="A30" s="11" t="s">
        <v>28</v>
      </c>
      <c r="B30" s="18" t="s">
        <v>29</v>
      </c>
      <c r="C30" s="15">
        <v>21407.4</v>
      </c>
      <c r="D30" s="15">
        <v>21407.4</v>
      </c>
    </row>
    <row r="31" spans="1:4" ht="84.75" customHeight="1" x14ac:dyDescent="0.25">
      <c r="A31" s="11" t="s">
        <v>30</v>
      </c>
      <c r="B31" s="18" t="s">
        <v>31</v>
      </c>
      <c r="C31" s="15">
        <v>24150.799999999999</v>
      </c>
      <c r="D31" s="15">
        <v>22129.3</v>
      </c>
    </row>
    <row r="32" spans="1:4" ht="70.900000000000006" customHeight="1" x14ac:dyDescent="0.25">
      <c r="A32" s="11" t="s">
        <v>32</v>
      </c>
      <c r="B32" s="18" t="s">
        <v>33</v>
      </c>
      <c r="C32" s="15">
        <v>6</v>
      </c>
      <c r="D32" s="15">
        <v>5</v>
      </c>
    </row>
    <row r="33" spans="1:4" ht="96" customHeight="1" x14ac:dyDescent="0.25">
      <c r="A33" s="11" t="s">
        <v>34</v>
      </c>
      <c r="B33" s="18" t="s">
        <v>35</v>
      </c>
      <c r="C33" s="15">
        <f>C34+C35+C36+C37+C38</f>
        <v>36622.769999999997</v>
      </c>
      <c r="D33" s="15">
        <f>D34+D35+D36+D37+D38</f>
        <v>36299.269999999997</v>
      </c>
    </row>
    <row r="34" spans="1:4" ht="51" customHeight="1" x14ac:dyDescent="0.25">
      <c r="A34" s="11" t="s">
        <v>36</v>
      </c>
      <c r="B34" s="18" t="s">
        <v>37</v>
      </c>
      <c r="C34" s="15">
        <v>23777.87</v>
      </c>
      <c r="D34" s="15">
        <v>23777.87</v>
      </c>
    </row>
    <row r="35" spans="1:4" ht="51" customHeight="1" x14ac:dyDescent="0.25">
      <c r="A35" s="11" t="s">
        <v>38</v>
      </c>
      <c r="B35" s="18" t="s">
        <v>39</v>
      </c>
      <c r="C35" s="15">
        <v>6966.9</v>
      </c>
      <c r="D35" s="15">
        <v>6643.4</v>
      </c>
    </row>
    <row r="36" spans="1:4" ht="51" customHeight="1" x14ac:dyDescent="0.25">
      <c r="A36" s="11" t="s">
        <v>40</v>
      </c>
      <c r="B36" s="18" t="s">
        <v>41</v>
      </c>
      <c r="C36" s="15">
        <v>529.36</v>
      </c>
      <c r="D36" s="15">
        <v>529.36</v>
      </c>
    </row>
    <row r="37" spans="1:4" ht="51" customHeight="1" x14ac:dyDescent="0.25">
      <c r="A37" s="11" t="s">
        <v>42</v>
      </c>
      <c r="B37" s="18" t="s">
        <v>43</v>
      </c>
      <c r="C37" s="15">
        <v>1152.04</v>
      </c>
      <c r="D37" s="15">
        <v>1152.04</v>
      </c>
    </row>
    <row r="38" spans="1:4" ht="51" customHeight="1" x14ac:dyDescent="0.25">
      <c r="A38" s="11" t="s">
        <v>44</v>
      </c>
      <c r="B38" s="18" t="s">
        <v>45</v>
      </c>
      <c r="C38" s="15">
        <v>4196.6000000000004</v>
      </c>
      <c r="D38" s="15">
        <v>4196.6000000000004</v>
      </c>
    </row>
    <row r="39" spans="1:4" ht="21.75" customHeight="1" x14ac:dyDescent="0.25">
      <c r="A39" s="11" t="s">
        <v>46</v>
      </c>
      <c r="B39" s="14" t="s">
        <v>47</v>
      </c>
      <c r="C39" s="15">
        <f>C40</f>
        <v>19313.990000000002</v>
      </c>
      <c r="D39" s="15">
        <f>D40</f>
        <v>20721.79</v>
      </c>
    </row>
    <row r="40" spans="1:4" ht="21" customHeight="1" x14ac:dyDescent="0.25">
      <c r="A40" s="11" t="s">
        <v>48</v>
      </c>
      <c r="B40" s="14" t="s">
        <v>49</v>
      </c>
      <c r="C40" s="15">
        <v>19313.990000000002</v>
      </c>
      <c r="D40" s="15">
        <v>20721.79</v>
      </c>
    </row>
    <row r="41" spans="1:4" ht="35.25" customHeight="1" x14ac:dyDescent="0.25">
      <c r="A41" s="11" t="s">
        <v>50</v>
      </c>
      <c r="B41" s="14" t="s">
        <v>111</v>
      </c>
      <c r="C41" s="15">
        <v>6209</v>
      </c>
      <c r="D41" s="15">
        <v>4428</v>
      </c>
    </row>
    <row r="42" spans="1:4" ht="33.75" customHeight="1" x14ac:dyDescent="0.25">
      <c r="A42" s="11" t="s">
        <v>51</v>
      </c>
      <c r="B42" s="14" t="s">
        <v>52</v>
      </c>
      <c r="C42" s="15">
        <f>C43+C44</f>
        <v>5660.38</v>
      </c>
      <c r="D42" s="15">
        <f>D43+D44</f>
        <v>2513.86</v>
      </c>
    </row>
    <row r="43" spans="1:4" ht="99.75" customHeight="1" x14ac:dyDescent="0.25">
      <c r="A43" s="11" t="s">
        <v>53</v>
      </c>
      <c r="B43" s="18" t="s">
        <v>54</v>
      </c>
      <c r="C43" s="15">
        <v>5410.38</v>
      </c>
      <c r="D43" s="15">
        <v>2263.86</v>
      </c>
    </row>
    <row r="44" spans="1:4" ht="54" customHeight="1" x14ac:dyDescent="0.25">
      <c r="A44" s="11" t="s">
        <v>55</v>
      </c>
      <c r="B44" s="14" t="s">
        <v>56</v>
      </c>
      <c r="C44" s="15">
        <v>250</v>
      </c>
      <c r="D44" s="15">
        <v>250</v>
      </c>
    </row>
    <row r="45" spans="1:4" ht="22.15" customHeight="1" x14ac:dyDescent="0.25">
      <c r="A45" s="11" t="s">
        <v>57</v>
      </c>
      <c r="B45" s="14" t="s">
        <v>58</v>
      </c>
      <c r="C45" s="15">
        <v>11034.29</v>
      </c>
      <c r="D45" s="15">
        <v>11436.1</v>
      </c>
    </row>
    <row r="46" spans="1:4" ht="24" customHeight="1" x14ac:dyDescent="0.25">
      <c r="A46" s="11" t="s">
        <v>59</v>
      </c>
      <c r="B46" s="14" t="s">
        <v>60</v>
      </c>
      <c r="C46" s="15">
        <v>120.11</v>
      </c>
      <c r="D46" s="15">
        <v>20</v>
      </c>
    </row>
    <row r="47" spans="1:4" ht="26.45" customHeight="1" x14ac:dyDescent="0.25">
      <c r="A47" s="11" t="s">
        <v>61</v>
      </c>
      <c r="B47" s="14" t="s">
        <v>62</v>
      </c>
      <c r="C47" s="15">
        <f>C48</f>
        <v>1551478.9</v>
      </c>
      <c r="D47" s="15">
        <f>D48</f>
        <v>1518029.9</v>
      </c>
    </row>
    <row r="48" spans="1:4" ht="33.75" customHeight="1" x14ac:dyDescent="0.25">
      <c r="A48" s="11" t="s">
        <v>63</v>
      </c>
      <c r="B48" s="14" t="s">
        <v>64</v>
      </c>
      <c r="C48" s="15">
        <f>C49+C53+C61+C84</f>
        <v>1551478.9</v>
      </c>
      <c r="D48" s="15">
        <f>D49+D53+D61+D84</f>
        <v>1518029.9</v>
      </c>
    </row>
    <row r="49" spans="1:4" ht="33.75" customHeight="1" x14ac:dyDescent="0.25">
      <c r="A49" s="11" t="s">
        <v>116</v>
      </c>
      <c r="B49" s="14" t="s">
        <v>89</v>
      </c>
      <c r="C49" s="15">
        <f>SUM(C50:C52)</f>
        <v>937899.3</v>
      </c>
      <c r="D49" s="15">
        <f>SUM(D50:D52)</f>
        <v>904450.3</v>
      </c>
    </row>
    <row r="50" spans="1:4" ht="67.5" customHeight="1" x14ac:dyDescent="0.25">
      <c r="A50" s="11" t="s">
        <v>117</v>
      </c>
      <c r="B50" s="14" t="s">
        <v>65</v>
      </c>
      <c r="C50" s="15">
        <v>192087.1</v>
      </c>
      <c r="D50" s="15">
        <v>164691.70000000001</v>
      </c>
    </row>
    <row r="51" spans="1:4" ht="54" customHeight="1" x14ac:dyDescent="0.25">
      <c r="A51" s="11" t="s">
        <v>118</v>
      </c>
      <c r="B51" s="14" t="s">
        <v>66</v>
      </c>
      <c r="C51" s="15">
        <v>144475.20000000001</v>
      </c>
      <c r="D51" s="15">
        <v>147598.6</v>
      </c>
    </row>
    <row r="52" spans="1:4" ht="50.25" customHeight="1" x14ac:dyDescent="0.25">
      <c r="A52" s="11" t="s">
        <v>119</v>
      </c>
      <c r="B52" s="14" t="s">
        <v>67</v>
      </c>
      <c r="C52" s="15">
        <v>601337</v>
      </c>
      <c r="D52" s="15">
        <v>592160</v>
      </c>
    </row>
    <row r="53" spans="1:4" ht="36" customHeight="1" x14ac:dyDescent="0.25">
      <c r="A53" s="11" t="s">
        <v>120</v>
      </c>
      <c r="B53" s="14" t="s">
        <v>90</v>
      </c>
      <c r="C53" s="15">
        <f>SUM(C54:C54)</f>
        <v>33589.800000000003</v>
      </c>
      <c r="D53" s="15">
        <f>SUM(D54:D54)</f>
        <v>33589.800000000003</v>
      </c>
    </row>
    <row r="54" spans="1:4" ht="24" customHeight="1" x14ac:dyDescent="0.25">
      <c r="A54" s="11" t="s">
        <v>121</v>
      </c>
      <c r="B54" s="14" t="s">
        <v>68</v>
      </c>
      <c r="C54" s="15">
        <f>SUM(C55:C60)</f>
        <v>33589.800000000003</v>
      </c>
      <c r="D54" s="15">
        <f>SUM(D55:D60)</f>
        <v>33589.800000000003</v>
      </c>
    </row>
    <row r="55" spans="1:4" ht="36" customHeight="1" x14ac:dyDescent="0.25">
      <c r="A55" s="11" t="s">
        <v>122</v>
      </c>
      <c r="B55" s="14" t="s">
        <v>69</v>
      </c>
      <c r="C55" s="15">
        <v>103.7</v>
      </c>
      <c r="D55" s="15">
        <v>103.7</v>
      </c>
    </row>
    <row r="56" spans="1:4" ht="36" customHeight="1" x14ac:dyDescent="0.25">
      <c r="A56" s="11" t="s">
        <v>123</v>
      </c>
      <c r="B56" s="14" t="s">
        <v>70</v>
      </c>
      <c r="C56" s="15">
        <v>9507.7999999999993</v>
      </c>
      <c r="D56" s="15">
        <v>9507.7999999999993</v>
      </c>
    </row>
    <row r="57" spans="1:4" ht="66.599999999999994" customHeight="1" x14ac:dyDescent="0.25">
      <c r="A57" s="11" t="s">
        <v>124</v>
      </c>
      <c r="B57" s="14" t="s">
        <v>96</v>
      </c>
      <c r="C57" s="15">
        <v>7789.4</v>
      </c>
      <c r="D57" s="15">
        <v>7789.4</v>
      </c>
    </row>
    <row r="58" spans="1:4" ht="211.5" customHeight="1" x14ac:dyDescent="0.25">
      <c r="A58" s="11" t="s">
        <v>125</v>
      </c>
      <c r="B58" s="14" t="s">
        <v>97</v>
      </c>
      <c r="C58" s="15">
        <v>9778.2000000000007</v>
      </c>
      <c r="D58" s="15">
        <v>9778.2000000000007</v>
      </c>
    </row>
    <row r="59" spans="1:4" ht="51" customHeight="1" x14ac:dyDescent="0.25">
      <c r="A59" s="11" t="s">
        <v>126</v>
      </c>
      <c r="B59" s="14" t="s">
        <v>71</v>
      </c>
      <c r="C59" s="15">
        <v>5619.9</v>
      </c>
      <c r="D59" s="15">
        <v>5619.9</v>
      </c>
    </row>
    <row r="60" spans="1:4" ht="51" customHeight="1" x14ac:dyDescent="0.25">
      <c r="A60" s="11" t="s">
        <v>127</v>
      </c>
      <c r="B60" s="14" t="s">
        <v>71</v>
      </c>
      <c r="C60" s="15">
        <v>790.8</v>
      </c>
      <c r="D60" s="15">
        <v>790.8</v>
      </c>
    </row>
    <row r="61" spans="1:4" ht="37.5" customHeight="1" x14ac:dyDescent="0.25">
      <c r="A61" s="11" t="s">
        <v>128</v>
      </c>
      <c r="B61" s="14" t="s">
        <v>115</v>
      </c>
      <c r="C61" s="15">
        <f>C62+C81+C82+C83</f>
        <v>577031.79999999981</v>
      </c>
      <c r="D61" s="15">
        <f>D62+D81+D82+D83</f>
        <v>577031.79999999981</v>
      </c>
    </row>
    <row r="62" spans="1:4" ht="55.9" customHeight="1" x14ac:dyDescent="0.25">
      <c r="A62" s="11" t="s">
        <v>129</v>
      </c>
      <c r="B62" s="18" t="s">
        <v>72</v>
      </c>
      <c r="C62" s="15">
        <f>SUM(C63:C80)</f>
        <v>537592.19999999972</v>
      </c>
      <c r="D62" s="15">
        <f>SUM(D63:D80)</f>
        <v>537592.19999999972</v>
      </c>
    </row>
    <row r="63" spans="1:4" ht="86.45" customHeight="1" x14ac:dyDescent="0.25">
      <c r="A63" s="11" t="s">
        <v>130</v>
      </c>
      <c r="B63" s="14" t="s">
        <v>85</v>
      </c>
      <c r="C63" s="15">
        <v>522211.1</v>
      </c>
      <c r="D63" s="15">
        <v>522211.1</v>
      </c>
    </row>
    <row r="64" spans="1:4" ht="67.5" customHeight="1" x14ac:dyDescent="0.25">
      <c r="A64" s="11" t="s">
        <v>131</v>
      </c>
      <c r="B64" s="14" t="s">
        <v>88</v>
      </c>
      <c r="C64" s="15">
        <v>2946.6</v>
      </c>
      <c r="D64" s="15">
        <v>2946.6</v>
      </c>
    </row>
    <row r="65" spans="1:4" ht="68.25" customHeight="1" x14ac:dyDescent="0.25">
      <c r="A65" s="11" t="s">
        <v>132</v>
      </c>
      <c r="B65" s="14" t="s">
        <v>73</v>
      </c>
      <c r="C65" s="15">
        <v>48.8</v>
      </c>
      <c r="D65" s="15">
        <v>48.8</v>
      </c>
    </row>
    <row r="66" spans="1:4" ht="70.150000000000006" customHeight="1" x14ac:dyDescent="0.25">
      <c r="A66" s="11" t="s">
        <v>133</v>
      </c>
      <c r="B66" s="14" t="s">
        <v>74</v>
      </c>
      <c r="C66" s="15">
        <v>586</v>
      </c>
      <c r="D66" s="15">
        <v>586</v>
      </c>
    </row>
    <row r="67" spans="1:4" ht="60" customHeight="1" x14ac:dyDescent="0.25">
      <c r="A67" s="11" t="s">
        <v>134</v>
      </c>
      <c r="B67" s="14" t="s">
        <v>75</v>
      </c>
      <c r="C67" s="15">
        <v>1159.5999999999999</v>
      </c>
      <c r="D67" s="15">
        <v>1159.5999999999999</v>
      </c>
    </row>
    <row r="68" spans="1:4" ht="120.6" customHeight="1" x14ac:dyDescent="0.25">
      <c r="A68" s="11" t="s">
        <v>135</v>
      </c>
      <c r="B68" s="14" t="s">
        <v>76</v>
      </c>
      <c r="C68" s="15">
        <v>20</v>
      </c>
      <c r="D68" s="15">
        <v>20</v>
      </c>
    </row>
    <row r="69" spans="1:4" ht="87" customHeight="1" x14ac:dyDescent="0.25">
      <c r="A69" s="11" t="s">
        <v>161</v>
      </c>
      <c r="B69" s="14" t="s">
        <v>155</v>
      </c>
      <c r="C69" s="15">
        <v>0.6</v>
      </c>
      <c r="D69" s="15">
        <v>0.6</v>
      </c>
    </row>
    <row r="70" spans="1:4" ht="72" customHeight="1" x14ac:dyDescent="0.25">
      <c r="A70" s="11" t="s">
        <v>136</v>
      </c>
      <c r="B70" s="14" t="s">
        <v>77</v>
      </c>
      <c r="C70" s="15">
        <v>100.7</v>
      </c>
      <c r="D70" s="15">
        <v>100.7</v>
      </c>
    </row>
    <row r="71" spans="1:4" ht="68.45" customHeight="1" x14ac:dyDescent="0.25">
      <c r="A71" s="11" t="s">
        <v>137</v>
      </c>
      <c r="B71" s="14" t="s">
        <v>99</v>
      </c>
      <c r="C71" s="15">
        <v>5375.2</v>
      </c>
      <c r="D71" s="15">
        <v>5375.2</v>
      </c>
    </row>
    <row r="72" spans="1:4" ht="70.150000000000006" customHeight="1" x14ac:dyDescent="0.25">
      <c r="A72" s="11" t="s">
        <v>138</v>
      </c>
      <c r="B72" s="14" t="s">
        <v>100</v>
      </c>
      <c r="C72" s="15">
        <v>1823.8</v>
      </c>
      <c r="D72" s="15">
        <v>1823.8</v>
      </c>
    </row>
    <row r="73" spans="1:4" ht="84" customHeight="1" x14ac:dyDescent="0.25">
      <c r="A73" s="11" t="s">
        <v>139</v>
      </c>
      <c r="B73" s="14" t="s">
        <v>78</v>
      </c>
      <c r="C73" s="15">
        <v>138</v>
      </c>
      <c r="D73" s="15">
        <v>138</v>
      </c>
    </row>
    <row r="74" spans="1:4" ht="69.75" customHeight="1" x14ac:dyDescent="0.25">
      <c r="A74" s="11" t="s">
        <v>140</v>
      </c>
      <c r="B74" s="14" t="s">
        <v>98</v>
      </c>
      <c r="C74" s="15">
        <v>356</v>
      </c>
      <c r="D74" s="15">
        <v>356</v>
      </c>
    </row>
    <row r="75" spans="1:4" ht="177.75" customHeight="1" x14ac:dyDescent="0.25">
      <c r="A75" s="11" t="s">
        <v>141</v>
      </c>
      <c r="B75" s="14" t="s">
        <v>84</v>
      </c>
      <c r="C75" s="15">
        <v>557.20000000000005</v>
      </c>
      <c r="D75" s="15">
        <v>557.20000000000005</v>
      </c>
    </row>
    <row r="76" spans="1:4" ht="68.25" customHeight="1" x14ac:dyDescent="0.25">
      <c r="A76" s="11" t="s">
        <v>142</v>
      </c>
      <c r="B76" s="14" t="s">
        <v>79</v>
      </c>
      <c r="C76" s="15">
        <v>2</v>
      </c>
      <c r="D76" s="15">
        <v>2</v>
      </c>
    </row>
    <row r="77" spans="1:4" ht="51.75" customHeight="1" x14ac:dyDescent="0.25">
      <c r="A77" s="11" t="s">
        <v>143</v>
      </c>
      <c r="B77" s="14" t="s">
        <v>87</v>
      </c>
      <c r="C77" s="15">
        <v>518.45000000000005</v>
      </c>
      <c r="D77" s="15">
        <v>518.45000000000005</v>
      </c>
    </row>
    <row r="78" spans="1:4" ht="54" customHeight="1" x14ac:dyDescent="0.25">
      <c r="A78" s="11" t="s">
        <v>144</v>
      </c>
      <c r="B78" s="14" t="s">
        <v>87</v>
      </c>
      <c r="C78" s="15">
        <v>518.45000000000005</v>
      </c>
      <c r="D78" s="15">
        <v>518.45000000000005</v>
      </c>
    </row>
    <row r="79" spans="1:4" ht="163.5" customHeight="1" x14ac:dyDescent="0.25">
      <c r="A79" s="11" t="s">
        <v>145</v>
      </c>
      <c r="B79" s="14" t="s">
        <v>80</v>
      </c>
      <c r="C79" s="15">
        <v>782.2</v>
      </c>
      <c r="D79" s="15">
        <v>782.2</v>
      </c>
    </row>
    <row r="80" spans="1:4" ht="42" customHeight="1" x14ac:dyDescent="0.25">
      <c r="A80" s="11" t="s">
        <v>146</v>
      </c>
      <c r="B80" s="14" t="s">
        <v>86</v>
      </c>
      <c r="C80" s="15">
        <v>447.5</v>
      </c>
      <c r="D80" s="15">
        <v>447.5</v>
      </c>
    </row>
    <row r="81" spans="1:8" ht="163.5" customHeight="1" x14ac:dyDescent="0.25">
      <c r="A81" s="11" t="s">
        <v>147</v>
      </c>
      <c r="B81" s="27" t="s">
        <v>157</v>
      </c>
      <c r="C81" s="15">
        <v>11859.9</v>
      </c>
      <c r="D81" s="15">
        <v>11859.9</v>
      </c>
    </row>
    <row r="82" spans="1:8" ht="113.25" customHeight="1" x14ac:dyDescent="0.25">
      <c r="A82" s="11" t="s">
        <v>148</v>
      </c>
      <c r="B82" s="27" t="s">
        <v>158</v>
      </c>
      <c r="C82" s="15">
        <v>20785.3</v>
      </c>
      <c r="D82" s="15">
        <v>20785.3</v>
      </c>
    </row>
    <row r="83" spans="1:8" ht="67.900000000000006" customHeight="1" x14ac:dyDescent="0.25">
      <c r="A83" s="11" t="s">
        <v>152</v>
      </c>
      <c r="B83" s="14" t="s">
        <v>156</v>
      </c>
      <c r="C83" s="15">
        <v>6794.4</v>
      </c>
      <c r="D83" s="15">
        <v>6794.4</v>
      </c>
    </row>
    <row r="84" spans="1:8" ht="27.75" customHeight="1" x14ac:dyDescent="0.25">
      <c r="A84" s="11" t="s">
        <v>149</v>
      </c>
      <c r="B84" s="14" t="s">
        <v>81</v>
      </c>
      <c r="C84" s="15">
        <f>SUM(C85:C86)</f>
        <v>2958</v>
      </c>
      <c r="D84" s="15">
        <f>SUM(D85:D86)</f>
        <v>2958</v>
      </c>
    </row>
    <row r="85" spans="1:8" ht="208.5" customHeight="1" x14ac:dyDescent="0.25">
      <c r="A85" s="11" t="s">
        <v>150</v>
      </c>
      <c r="B85" s="18" t="s">
        <v>159</v>
      </c>
      <c r="C85" s="15">
        <v>2020</v>
      </c>
      <c r="D85" s="15">
        <v>2020</v>
      </c>
    </row>
    <row r="86" spans="1:8" ht="68.25" customHeight="1" x14ac:dyDescent="0.25">
      <c r="A86" s="11" t="s">
        <v>151</v>
      </c>
      <c r="B86" s="18" t="s">
        <v>160</v>
      </c>
      <c r="C86" s="15">
        <v>938</v>
      </c>
      <c r="D86" s="15">
        <v>938</v>
      </c>
    </row>
    <row r="87" spans="1:8" s="12" customFormat="1" ht="27.6" customHeight="1" x14ac:dyDescent="0.2">
      <c r="A87" s="35" t="s">
        <v>82</v>
      </c>
      <c r="B87" s="35"/>
      <c r="C87" s="15">
        <f>C9+C47</f>
        <v>2629496.4</v>
      </c>
      <c r="D87" s="15">
        <f>D9+D47</f>
        <v>2616604</v>
      </c>
      <c r="H87" s="28"/>
    </row>
    <row r="88" spans="1:8" s="12" customFormat="1" ht="18.75" customHeight="1" x14ac:dyDescent="0.2">
      <c r="A88" s="25"/>
      <c r="B88" s="25"/>
      <c r="C88" s="26"/>
      <c r="D88" s="26"/>
    </row>
    <row r="89" spans="1:8" s="12" customFormat="1" ht="18.75" customHeight="1" x14ac:dyDescent="0.2">
      <c r="A89" s="25"/>
      <c r="B89" s="25"/>
      <c r="C89" s="26"/>
      <c r="D89" s="26"/>
    </row>
    <row r="90" spans="1:8" s="12" customFormat="1" ht="18.75" customHeight="1" x14ac:dyDescent="0.2">
      <c r="A90" s="25"/>
      <c r="B90" s="25"/>
      <c r="C90" s="26"/>
      <c r="D90" s="26"/>
    </row>
    <row r="125" spans="1:2" x14ac:dyDescent="0.25">
      <c r="A125" s="1" t="s">
        <v>95</v>
      </c>
    </row>
    <row r="126" spans="1:2" x14ac:dyDescent="0.25">
      <c r="A126" s="1" t="s">
        <v>83</v>
      </c>
    </row>
    <row r="127" spans="1:2" s="1" customFormat="1" x14ac:dyDescent="0.25">
      <c r="A127" s="29">
        <v>43454</v>
      </c>
      <c r="B127" s="30"/>
    </row>
  </sheetData>
  <mergeCells count="5">
    <mergeCell ref="C2:D2"/>
    <mergeCell ref="A5:D5"/>
    <mergeCell ref="C3:D3"/>
    <mergeCell ref="A87:B87"/>
    <mergeCell ref="C1:D1"/>
  </mergeCells>
  <pageMargins left="0.78740157480314965" right="0.19685039370078741" top="0.59055118110236227" bottom="0.59055118110236227" header="0.31496062992125984" footer="0"/>
  <pageSetup paperSize="9" scale="80" firstPageNumber="25" orientation="portrait" useFirstPageNumber="1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2020-2021</vt:lpstr>
      <vt:lpstr>'Доходы 2020-2021'!Заголовки_для_печати</vt:lpstr>
      <vt:lpstr>'Доходы 2020-2021'!Область_печати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Chernogolova</dc:creator>
  <cp:lastModifiedBy>Kologrivova</cp:lastModifiedBy>
  <cp:lastPrinted>2018-10-29T09:21:35Z</cp:lastPrinted>
  <dcterms:created xsi:type="dcterms:W3CDTF">2016-10-25T08:49:12Z</dcterms:created>
  <dcterms:modified xsi:type="dcterms:W3CDTF">2018-12-19T04:32:11Z</dcterms:modified>
</cp:coreProperties>
</file>