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245" yWindow="90" windowWidth="12300" windowHeight="12525" activeTab="0"/>
  </bookViews>
  <sheets>
    <sheet name="Лист1" sheetId="1" r:id="rId1"/>
    <sheet name="Лист2" sheetId="2" state="hidden" r:id="rId2"/>
    <sheet name="Лист3" sheetId="3" state="hidden" r:id="rId3"/>
  </sheets>
  <definedNames>
    <definedName name="Z_0FB03905_2044_4E24_B2F1_04A0C15AC502_.wvu.PrintArea" localSheetId="0" hidden="1">'Лист1'!$A$1:$G$45</definedName>
    <definedName name="Z_0FB03905_2044_4E24_B2F1_04A0C15AC502_.wvu.PrintTitles" localSheetId="0" hidden="1">'Лист1'!$10:$10</definedName>
    <definedName name="Z_1A9F72E1_F952_4BF1_B7D9_900B1406A071_.wvu.PrintArea" localSheetId="0" hidden="1">'Лист1'!$A$1:$G$45</definedName>
    <definedName name="Z_1A9F72E1_F952_4BF1_B7D9_900B1406A071_.wvu.PrintTitles" localSheetId="0" hidden="1">'Лист1'!$10:$10</definedName>
    <definedName name="Z_4FC2A210_5365_47FF_B683_B93564B28C30_.wvu.PrintArea" localSheetId="0" hidden="1">'Лист1'!$A$1:$G$45</definedName>
    <definedName name="Z_4FC2A210_5365_47FF_B683_B93564B28C30_.wvu.PrintTitles" localSheetId="0" hidden="1">'Лист1'!$10:$10</definedName>
    <definedName name="Z_508B5647_59A2_463F_A7E8_485388FED86F_.wvu.PrintArea" localSheetId="0" hidden="1">'Лист1'!$A$1:$G$45</definedName>
    <definedName name="Z_508B5647_59A2_463F_A7E8_485388FED86F_.wvu.PrintTitles" localSheetId="0" hidden="1">'Лист1'!$10:$10</definedName>
    <definedName name="Z_5D98E949_7780_49DA_9D81_9D06B9303EDF_.wvu.PrintArea" localSheetId="0" hidden="1">'Лист1'!$A$1:$G$45</definedName>
    <definedName name="Z_5D98E949_7780_49DA_9D81_9D06B9303EDF_.wvu.PrintTitles" localSheetId="0" hidden="1">'Лист1'!$10:$10</definedName>
    <definedName name="Z_80ABBA8F_7425_47C0_B1E9_C776A3A8BC92_.wvu.PrintArea" localSheetId="0" hidden="1">'Лист1'!$A$1:$G$45</definedName>
    <definedName name="Z_80ABBA8F_7425_47C0_B1E9_C776A3A8BC92_.wvu.PrintTitles" localSheetId="0" hidden="1">'Лист1'!$10:$10</definedName>
    <definedName name="Z_89BD1CF8_20AB_4891_A66F_23FE42820019_.wvu.PrintArea" localSheetId="0" hidden="1">'Лист1'!$A$1:$G$45</definedName>
    <definedName name="Z_89BD1CF8_20AB_4891_A66F_23FE42820019_.wvu.PrintTitles" localSheetId="0" hidden="1">'Лист1'!$10:$10</definedName>
    <definedName name="Z_ABB0D4B0_CEE2_42BF_BDE2_AF04F2496F90_.wvu.PrintArea" localSheetId="0" hidden="1">'Лист1'!$A$1:$G$45</definedName>
    <definedName name="Z_ABB0D4B0_CEE2_42BF_BDE2_AF04F2496F90_.wvu.PrintTitles" localSheetId="0" hidden="1">'Лист1'!$10:$10</definedName>
    <definedName name="Z_ABD1D58C_8ACA_4CD2_A401_50BB0B9CD2C0_.wvu.PrintArea" localSheetId="0" hidden="1">'Лист1'!$A$1:$G$45</definedName>
    <definedName name="Z_ABD1D58C_8ACA_4CD2_A401_50BB0B9CD2C0_.wvu.PrintTitles" localSheetId="0" hidden="1">'Лист1'!$10:$10</definedName>
    <definedName name="Z_B9FE3CCA_1F3A_4FBF_A801_B735EC0A4C2A_.wvu.PrintArea" localSheetId="0" hidden="1">'Лист1'!$A$1:$G$45</definedName>
    <definedName name="Z_B9FE3CCA_1F3A_4FBF_A801_B735EC0A4C2A_.wvu.PrintTitles" localSheetId="0" hidden="1">'Лист1'!$10:$10</definedName>
    <definedName name="Z_BEBE1981_F260_43B9_A5C7_1D3692813689_.wvu.PrintArea" localSheetId="0" hidden="1">'Лист1'!$A$1:$G$45</definedName>
    <definedName name="Z_BEBE1981_F260_43B9_A5C7_1D3692813689_.wvu.PrintTitles" localSheetId="0" hidden="1">'Лист1'!$10:$10</definedName>
    <definedName name="Z_E144BCC9_D6D2_41C8_83F9_2E8990248ECB_.wvu.PrintArea" localSheetId="0" hidden="1">'Лист1'!$A$1:$G$45</definedName>
    <definedName name="Z_E144BCC9_D6D2_41C8_83F9_2E8990248ECB_.wvu.PrintTitles" localSheetId="0" hidden="1">'Лист1'!$10:$10</definedName>
    <definedName name="Z_E1FA9706_454D_464A_A315_AC4FFF4A7BC4_.wvu.PrintArea" localSheetId="0" hidden="1">'Лист1'!$A$1:$G$45</definedName>
    <definedName name="Z_E1FA9706_454D_464A_A315_AC4FFF4A7BC4_.wvu.PrintTitles" localSheetId="0" hidden="1">'Лист1'!$10:$10</definedName>
    <definedName name="Z_E2B7F3F5_E7ED_4A15_9704_B50917DAA39E_.wvu.PrintArea" localSheetId="0" hidden="1">'Лист1'!$A$1:$G$45</definedName>
    <definedName name="Z_E2B7F3F5_E7ED_4A15_9704_B50917DAA39E_.wvu.PrintTitles" localSheetId="0" hidden="1">'Лист1'!$10:$10</definedName>
    <definedName name="Z_F08A1776_5466_4C1D_836B_821A387B333D_.wvu.PrintArea" localSheetId="0" hidden="1">'Лист1'!$A$1:$G$45</definedName>
    <definedName name="Z_F08A1776_5466_4C1D_836B_821A387B333D_.wvu.PrintTitles" localSheetId="0" hidden="1">'Лист1'!$10:$10</definedName>
    <definedName name="Z_F3F73F98_6518_4CE6_A286_C40EDEFEBC40_.wvu.PrintArea" localSheetId="0" hidden="1">'Лист1'!$A$1:$G$45</definedName>
    <definedName name="Z_F3F73F98_6518_4CE6_A286_C40EDEFEBC40_.wvu.PrintTitles" localSheetId="0" hidden="1">'Лист1'!$10:$10</definedName>
    <definedName name="_xlnm.Print_Titles" localSheetId="0">'Лист1'!$10:$10</definedName>
    <definedName name="_xlnm.Print_Area" localSheetId="0">'Лист1'!$A$1:$G$44</definedName>
  </definedNames>
  <calcPr fullCalcOnLoad="1"/>
</workbook>
</file>

<file path=xl/sharedStrings.xml><?xml version="1.0" encoding="utf-8"?>
<sst xmlns="http://schemas.openxmlformats.org/spreadsheetml/2006/main" count="79" uniqueCount="52">
  <si>
    <t>Раздел, подраздел</t>
  </si>
  <si>
    <t>Основные направления расходования средств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</si>
  <si>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</si>
  <si>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</si>
  <si>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 xml:space="preserve"> II. Фонд непредвиденных расходов Администрации ЗАТО Северск (далее - ФНР)</t>
  </si>
  <si>
    <t>Получатель средств</t>
  </si>
  <si>
    <t>Дата, номер Распоряжения Администрации ЗАТО Северск</t>
  </si>
  <si>
    <t>Направлено средств на финансирование расходов за счет средств ФНР, всего, в том числе:</t>
  </si>
  <si>
    <t>Направлено средств на финансирование расходов за счет средств резервного фонда, всего, в том числе:</t>
  </si>
  <si>
    <t>0104</t>
  </si>
  <si>
    <t>Исполнено</t>
  </si>
  <si>
    <t>к Решению Думы ЗАТО Северск</t>
  </si>
  <si>
    <t>Направление 
расходования средств</t>
  </si>
  <si>
    <t>Администрация ЗАТО Северск</t>
  </si>
  <si>
    <t>Лобанова Юлия Андреевна</t>
  </si>
  <si>
    <t>77 38 14</t>
  </si>
  <si>
    <t>Приложение 13</t>
  </si>
  <si>
    <t>(%)</t>
  </si>
  <si>
    <t>Утверждено</t>
  </si>
  <si>
    <t>Процент исполнения</t>
  </si>
  <si>
    <t>0106</t>
  </si>
  <si>
    <t xml:space="preserve">Выплата однократного единовременного поощрения в связи с прекращением муниципальной службы (выходом на пенсию) </t>
  </si>
  <si>
    <t>Утверждено по бюджету на 2022 год - всего, в том числе:</t>
  </si>
  <si>
    <t xml:space="preserve">от 
02.03.2022
 № 214-р 
</t>
  </si>
  <si>
    <t>Управление имущественных отношений Администрация ЗАТО Северск</t>
  </si>
  <si>
    <t>Исполнение судебных актов в пользу ООО «Парфюм-отделение Лореаль»</t>
  </si>
  <si>
    <t xml:space="preserve">от 
06.06.2022
 № 549-р </t>
  </si>
  <si>
    <t>от 23.06.2022
№ 612-р</t>
  </si>
  <si>
    <t>от 10.08.2022
№ 781-р</t>
  </si>
  <si>
    <t>Финансовое управление Администрация ЗАТО Северск</t>
  </si>
  <si>
    <t>от 10.08.2022
№ 780-р</t>
  </si>
  <si>
    <t>от 17.08.2022
№ 803-р</t>
  </si>
  <si>
    <t>от 21.09.2022
№ 917-р</t>
  </si>
  <si>
    <t xml:space="preserve">Исполнение судебных актов в пользу ИП Кобылкина Юрия Николаевича </t>
  </si>
  <si>
    <t>от 21.09.2022
№ 916-р,
28.09,2022
№ 932-р</t>
  </si>
  <si>
    <t>от 03.11.2022
№ 1028-р</t>
  </si>
  <si>
    <t>УКС Администрация ЗАТО Северск</t>
  </si>
  <si>
    <t>от 10.11.2022
№ 1028-р</t>
  </si>
  <si>
    <t>от 24.11.2022
№ 1112-р</t>
  </si>
  <si>
    <t>от 24.10.2022
№ 977-р</t>
  </si>
  <si>
    <t>0113</t>
  </si>
  <si>
    <t>0401</t>
  </si>
  <si>
    <t>Исполнение судебного акта в пользу АО "Русатом Инфра-структурные решения"</t>
  </si>
  <si>
    <t>0310</t>
  </si>
  <si>
    <t>Управление ЧС - МКУ "ЕДДС"</t>
  </si>
  <si>
    <t xml:space="preserve">Приобретение 150 комплектов индивидуальных рационов питания 
</t>
  </si>
  <si>
    <t>от 23.06.2022      № 611-р</t>
  </si>
  <si>
    <t>(тыс. руб.)</t>
  </si>
  <si>
    <t>об использовании бюджетных ассигнований резервных фондов
Администрации ЗАТО Северск за 2022 год</t>
  </si>
  <si>
    <t>ОТЧЕТ</t>
  </si>
  <si>
    <t>Исполнение судебного акта в пользу Ларкиной Кристине Михайловне</t>
  </si>
  <si>
    <r>
      <t>от_</t>
    </r>
    <r>
      <rPr>
        <u val="single"/>
        <sz val="12"/>
        <rFont val="Times New Roman"/>
        <family val="1"/>
      </rPr>
      <t>25.04.2023_</t>
    </r>
    <r>
      <rPr>
        <sz val="12"/>
        <rFont val="Times New Roman"/>
        <family val="1"/>
      </rPr>
      <t>__ №__</t>
    </r>
    <r>
      <rPr>
        <u val="single"/>
        <sz val="12"/>
        <rFont val="Times New Roman"/>
        <family val="1"/>
      </rPr>
      <t>35/7_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</si>
</sst>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#,##0.0"/>
  </numFmts>
  <fonts count="43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3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2" fontId="3" fillId="0" borderId="0" xfId="52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4" fontId="0" fillId="33" borderId="0" xfId="0" applyNumberFormat="1" applyFont="1" applyFill="1" applyAlignment="1">
      <alignment vertical="center"/>
    </xf>
    <xf numFmtId="4" fontId="42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172" fontId="3" fillId="34" borderId="10" xfId="0" applyNumberFormat="1" applyFont="1" applyFill="1" applyBorder="1" applyAlignment="1">
      <alignment horizontal="right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vertical="center"/>
    </xf>
    <xf numFmtId="173" fontId="3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172" fontId="3" fillId="33" borderId="0" xfId="52" applyNumberFormat="1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left" vertical="center" wrapText="1"/>
    </xf>
    <xf numFmtId="4" fontId="0" fillId="33" borderId="0" xfId="0" applyNumberFormat="1" applyFont="1" applyFill="1" applyAlignment="1">
      <alignment vertical="center" wrapText="1"/>
    </xf>
    <xf numFmtId="4" fontId="3" fillId="0" borderId="10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13" xfId="0" applyNumberFormat="1" applyFont="1" applyFill="1" applyBorder="1" applyAlignment="1">
      <alignment horizontal="center" vertical="center" textRotation="90" wrapText="1"/>
    </xf>
    <xf numFmtId="172" fontId="3" fillId="0" borderId="14" xfId="0" applyNumberFormat="1" applyFont="1" applyFill="1" applyBorder="1" applyAlignment="1">
      <alignment horizontal="center" vertical="center" wrapText="1"/>
    </xf>
    <xf numFmtId="172" fontId="3" fillId="0" borderId="15" xfId="0" applyNumberFormat="1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172" fontId="3" fillId="0" borderId="17" xfId="0" applyNumberFormat="1" applyFont="1" applyFill="1" applyBorder="1" applyAlignment="1">
      <alignment horizontal="center" vertical="center" wrapText="1"/>
    </xf>
    <xf numFmtId="172" fontId="3" fillId="0" borderId="18" xfId="0" applyNumberFormat="1" applyFont="1" applyFill="1" applyBorder="1" applyAlignment="1">
      <alignment horizontal="center" vertical="center" wrapText="1"/>
    </xf>
    <xf numFmtId="172" fontId="3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14" fontId="0" fillId="0" borderId="0" xfId="0" applyNumberFormat="1" applyFont="1" applyAlignment="1">
      <alignment horizontal="left"/>
    </xf>
    <xf numFmtId="4" fontId="3" fillId="0" borderId="18" xfId="0" applyNumberFormat="1" applyFont="1" applyFill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zoomScaleNormal="67" zoomScaleSheetLayoutView="100" zoomScalePageLayoutView="0" workbookViewId="0" topLeftCell="A1">
      <selection activeCell="A6" sqref="A6:G6"/>
    </sheetView>
  </sheetViews>
  <sheetFormatPr defaultColWidth="9.00390625" defaultRowHeight="15.75" outlineLevelRow="1"/>
  <cols>
    <col min="1" max="1" width="6.75390625" style="2" customWidth="1"/>
    <col min="2" max="2" width="20.50390625" style="2" customWidth="1"/>
    <col min="3" max="3" width="32.375" style="2" customWidth="1"/>
    <col min="4" max="4" width="13.75390625" style="2" customWidth="1"/>
    <col min="5" max="5" width="10.875" style="2" customWidth="1"/>
    <col min="6" max="6" width="10.00390625" style="2" customWidth="1"/>
    <col min="7" max="7" width="10.875" style="2" customWidth="1"/>
    <col min="8" max="9" width="9.00390625" style="2" customWidth="1"/>
    <col min="10" max="10" width="24.75390625" style="2" customWidth="1"/>
    <col min="11" max="11" width="16.75390625" style="2" customWidth="1"/>
    <col min="12" max="16384" width="9.00390625" style="2" customWidth="1"/>
  </cols>
  <sheetData>
    <row r="1" spans="5:7" ht="15.75">
      <c r="E1" s="35" t="s">
        <v>16</v>
      </c>
      <c r="F1" s="3"/>
      <c r="G1" s="3"/>
    </row>
    <row r="2" spans="5:7" ht="15.75">
      <c r="E2" s="36" t="s">
        <v>11</v>
      </c>
      <c r="F2" s="4"/>
      <c r="G2" s="4"/>
    </row>
    <row r="3" spans="5:7" ht="15.75">
      <c r="E3" s="37" t="s">
        <v>51</v>
      </c>
      <c r="F3" s="5"/>
      <c r="G3" s="4"/>
    </row>
    <row r="4" spans="5:7" ht="15.75">
      <c r="E4" s="5"/>
      <c r="F4" s="5"/>
      <c r="G4" s="4"/>
    </row>
    <row r="5" spans="1:7" ht="15.75">
      <c r="A5" s="58" t="s">
        <v>49</v>
      </c>
      <c r="B5" s="58"/>
      <c r="C5" s="58"/>
      <c r="D5" s="58"/>
      <c r="E5" s="58"/>
      <c r="F5" s="58"/>
      <c r="G5" s="58"/>
    </row>
    <row r="6" spans="1:7" ht="41.25" customHeight="1">
      <c r="A6" s="59" t="s">
        <v>48</v>
      </c>
      <c r="B6" s="59"/>
      <c r="C6" s="59"/>
      <c r="D6" s="59"/>
      <c r="E6" s="59"/>
      <c r="F6" s="59"/>
      <c r="G6" s="59"/>
    </row>
    <row r="7" spans="1:7" ht="25.5" customHeight="1">
      <c r="A7" s="6"/>
      <c r="B7" s="7"/>
      <c r="C7" s="7"/>
      <c r="D7" s="6"/>
      <c r="E7" s="8"/>
      <c r="F7" s="64"/>
      <c r="G7" s="65"/>
    </row>
    <row r="8" spans="1:7" ht="58.5" customHeight="1">
      <c r="A8" s="50" t="s">
        <v>0</v>
      </c>
      <c r="B8" s="52" t="s">
        <v>1</v>
      </c>
      <c r="C8" s="53"/>
      <c r="D8" s="54"/>
      <c r="E8" s="29" t="s">
        <v>18</v>
      </c>
      <c r="F8" s="29" t="s">
        <v>10</v>
      </c>
      <c r="G8" s="1" t="s">
        <v>19</v>
      </c>
    </row>
    <row r="9" spans="1:7" ht="19.5" customHeight="1">
      <c r="A9" s="51"/>
      <c r="B9" s="55"/>
      <c r="C9" s="56"/>
      <c r="D9" s="57"/>
      <c r="E9" s="68" t="s">
        <v>47</v>
      </c>
      <c r="F9" s="69"/>
      <c r="G9" s="1" t="s">
        <v>17</v>
      </c>
    </row>
    <row r="10" spans="1:7" ht="15" customHeight="1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2">
        <v>7</v>
      </c>
    </row>
    <row r="11" spans="1:10" s="16" customFormat="1" ht="27" customHeight="1">
      <c r="A11" s="13"/>
      <c r="B11" s="66" t="s">
        <v>22</v>
      </c>
      <c r="C11" s="66"/>
      <c r="D11" s="66"/>
      <c r="E11" s="47">
        <f>E12+E16</f>
        <v>20845.3</v>
      </c>
      <c r="F11" s="48">
        <f>F12+F16</f>
        <v>11643.809999999998</v>
      </c>
      <c r="G11" s="49">
        <f>F11/E11*100</f>
        <v>55.858203048169116</v>
      </c>
      <c r="H11" s="15"/>
      <c r="J11" s="15"/>
    </row>
    <row r="12" spans="1:9" s="16" customFormat="1" ht="60.75" customHeight="1">
      <c r="A12" s="17" t="s">
        <v>2</v>
      </c>
      <c r="B12" s="67" t="s">
        <v>3</v>
      </c>
      <c r="C12" s="67"/>
      <c r="D12" s="67"/>
      <c r="E12" s="43">
        <f>1425.57</f>
        <v>1425.57</v>
      </c>
      <c r="F12" s="18">
        <f>F13</f>
        <v>141.99</v>
      </c>
      <c r="G12" s="14">
        <f>F12/E12*100</f>
        <v>9.960226435741495</v>
      </c>
      <c r="H12" s="15"/>
      <c r="I12" s="15"/>
    </row>
    <row r="13" spans="1:10" s="16" customFormat="1" ht="45.75" customHeight="1" outlineLevel="1">
      <c r="A13" s="17"/>
      <c r="B13" s="66" t="s">
        <v>8</v>
      </c>
      <c r="C13" s="66"/>
      <c r="D13" s="66"/>
      <c r="E13" s="18">
        <f>E15</f>
        <v>141.99</v>
      </c>
      <c r="F13" s="18">
        <f>F15</f>
        <v>141.99</v>
      </c>
      <c r="G13" s="14">
        <f>F13/E13*100</f>
        <v>100</v>
      </c>
      <c r="H13" s="15"/>
      <c r="I13" s="15"/>
      <c r="J13" s="15"/>
    </row>
    <row r="14" spans="1:7" s="16" customFormat="1" ht="79.5" customHeight="1" outlineLevel="1">
      <c r="A14" s="17"/>
      <c r="B14" s="19" t="s">
        <v>5</v>
      </c>
      <c r="C14" s="19" t="s">
        <v>12</v>
      </c>
      <c r="D14" s="9" t="s">
        <v>6</v>
      </c>
      <c r="E14" s="18"/>
      <c r="F14" s="18"/>
      <c r="G14" s="14"/>
    </row>
    <row r="15" spans="1:7" s="16" customFormat="1" ht="97.5" customHeight="1" outlineLevel="1">
      <c r="A15" s="40" t="s">
        <v>43</v>
      </c>
      <c r="B15" s="41" t="s">
        <v>44</v>
      </c>
      <c r="C15" s="42" t="s">
        <v>45</v>
      </c>
      <c r="D15" s="19" t="s">
        <v>46</v>
      </c>
      <c r="E15" s="18">
        <v>141.99</v>
      </c>
      <c r="F15" s="18">
        <v>141.99</v>
      </c>
      <c r="G15" s="14">
        <f>F15/E15*100</f>
        <v>100</v>
      </c>
    </row>
    <row r="16" spans="1:13" s="16" customFormat="1" ht="42" customHeight="1">
      <c r="A16" s="17" t="s">
        <v>2</v>
      </c>
      <c r="B16" s="60" t="s">
        <v>4</v>
      </c>
      <c r="C16" s="61"/>
      <c r="D16" s="62"/>
      <c r="E16" s="18">
        <f>19419.73</f>
        <v>19419.73</v>
      </c>
      <c r="F16" s="18">
        <f>F17</f>
        <v>11501.819999999998</v>
      </c>
      <c r="G16" s="14">
        <f>F16/E16*100</f>
        <v>59.22749698373766</v>
      </c>
      <c r="H16" s="15"/>
      <c r="J16" s="15"/>
      <c r="K16" s="15"/>
      <c r="M16" s="15"/>
    </row>
    <row r="17" spans="1:9" s="23" customFormat="1" ht="41.25" customHeight="1">
      <c r="A17" s="17"/>
      <c r="B17" s="60" t="s">
        <v>7</v>
      </c>
      <c r="C17" s="61"/>
      <c r="D17" s="62"/>
      <c r="E17" s="21">
        <f>SUM(E19:E35)</f>
        <v>11502.789999999999</v>
      </c>
      <c r="F17" s="21">
        <f>SUM(F19:F35)</f>
        <v>11501.819999999998</v>
      </c>
      <c r="G17" s="14">
        <f>F17/E17*100</f>
        <v>99.99156726324657</v>
      </c>
      <c r="H17" s="22"/>
      <c r="I17" s="22"/>
    </row>
    <row r="18" spans="1:7" s="25" customFormat="1" ht="74.25" customHeight="1">
      <c r="A18" s="24"/>
      <c r="B18" s="19" t="s">
        <v>5</v>
      </c>
      <c r="C18" s="19" t="s">
        <v>12</v>
      </c>
      <c r="D18" s="9" t="s">
        <v>6</v>
      </c>
      <c r="E18" s="24"/>
      <c r="F18" s="24"/>
      <c r="G18" s="14"/>
    </row>
    <row r="19" spans="1:11" s="25" customFormat="1" ht="97.5" customHeight="1">
      <c r="A19" s="20" t="s">
        <v>9</v>
      </c>
      <c r="B19" s="38" t="s">
        <v>13</v>
      </c>
      <c r="C19" s="38" t="s">
        <v>21</v>
      </c>
      <c r="D19" s="9" t="s">
        <v>23</v>
      </c>
      <c r="E19" s="46">
        <v>557.78</v>
      </c>
      <c r="F19" s="46">
        <v>557.77</v>
      </c>
      <c r="G19" s="14">
        <f aca="true" t="shared" si="0" ref="G19:G30">F19/E19*100</f>
        <v>99.99820717845745</v>
      </c>
      <c r="H19" s="26"/>
      <c r="J19" s="26"/>
      <c r="K19" s="45"/>
    </row>
    <row r="20" spans="1:11" s="25" customFormat="1" ht="97.5" customHeight="1">
      <c r="A20" s="20" t="s">
        <v>40</v>
      </c>
      <c r="B20" s="38" t="s">
        <v>24</v>
      </c>
      <c r="C20" s="38" t="s">
        <v>25</v>
      </c>
      <c r="D20" s="9" t="s">
        <v>26</v>
      </c>
      <c r="E20" s="46">
        <v>2890.94</v>
      </c>
      <c r="F20" s="46">
        <v>2890.94</v>
      </c>
      <c r="G20" s="14">
        <f t="shared" si="0"/>
        <v>100</v>
      </c>
      <c r="H20" s="26"/>
      <c r="K20" s="39"/>
    </row>
    <row r="21" spans="1:7" s="25" customFormat="1" ht="93" customHeight="1">
      <c r="A21" s="20" t="s">
        <v>9</v>
      </c>
      <c r="B21" s="38" t="s">
        <v>13</v>
      </c>
      <c r="C21" s="38" t="s">
        <v>21</v>
      </c>
      <c r="D21" s="9" t="s">
        <v>27</v>
      </c>
      <c r="E21" s="46">
        <v>312.18</v>
      </c>
      <c r="F21" s="46">
        <v>312.18</v>
      </c>
      <c r="G21" s="14">
        <f t="shared" si="0"/>
        <v>100</v>
      </c>
    </row>
    <row r="22" spans="1:7" s="25" customFormat="1" ht="77.25" customHeight="1">
      <c r="A22" s="20" t="s">
        <v>9</v>
      </c>
      <c r="B22" s="38" t="s">
        <v>13</v>
      </c>
      <c r="C22" s="38" t="s">
        <v>21</v>
      </c>
      <c r="D22" s="9" t="s">
        <v>28</v>
      </c>
      <c r="E22" s="46">
        <v>614.36</v>
      </c>
      <c r="F22" s="46">
        <v>614.36</v>
      </c>
      <c r="G22" s="14">
        <f t="shared" si="0"/>
        <v>100</v>
      </c>
    </row>
    <row r="23" spans="1:7" s="25" customFormat="1" ht="77.25" customHeight="1">
      <c r="A23" s="20" t="s">
        <v>20</v>
      </c>
      <c r="B23" s="38" t="s">
        <v>29</v>
      </c>
      <c r="C23" s="38" t="s">
        <v>21</v>
      </c>
      <c r="D23" s="9" t="s">
        <v>30</v>
      </c>
      <c r="E23" s="46">
        <v>495.55</v>
      </c>
      <c r="F23" s="46">
        <v>495.55</v>
      </c>
      <c r="G23" s="14">
        <f t="shared" si="0"/>
        <v>100</v>
      </c>
    </row>
    <row r="24" spans="1:7" s="25" customFormat="1" ht="77.25" customHeight="1">
      <c r="A24" s="20" t="s">
        <v>9</v>
      </c>
      <c r="B24" s="38" t="s">
        <v>13</v>
      </c>
      <c r="C24" s="38" t="s">
        <v>21</v>
      </c>
      <c r="D24" s="9" t="s">
        <v>31</v>
      </c>
      <c r="E24" s="46">
        <v>607.07</v>
      </c>
      <c r="F24" s="46">
        <v>607.07</v>
      </c>
      <c r="G24" s="14">
        <f t="shared" si="0"/>
        <v>100</v>
      </c>
    </row>
    <row r="25" spans="1:7" s="25" customFormat="1" ht="77.25" customHeight="1">
      <c r="A25" s="20" t="s">
        <v>9</v>
      </c>
      <c r="B25" s="38" t="s">
        <v>13</v>
      </c>
      <c r="C25" s="38" t="s">
        <v>21</v>
      </c>
      <c r="D25" s="9" t="s">
        <v>32</v>
      </c>
      <c r="E25" s="46">
        <v>670.65</v>
      </c>
      <c r="F25" s="46">
        <v>670.65</v>
      </c>
      <c r="G25" s="14">
        <f t="shared" si="0"/>
        <v>100</v>
      </c>
    </row>
    <row r="26" spans="1:7" s="25" customFormat="1" ht="77.25" customHeight="1">
      <c r="A26" s="20" t="s">
        <v>40</v>
      </c>
      <c r="B26" s="38" t="s">
        <v>29</v>
      </c>
      <c r="C26" s="38" t="s">
        <v>33</v>
      </c>
      <c r="D26" s="9" t="s">
        <v>34</v>
      </c>
      <c r="E26" s="46">
        <v>957.3</v>
      </c>
      <c r="F26" s="46">
        <v>957.29</v>
      </c>
      <c r="G26" s="14">
        <f t="shared" si="0"/>
        <v>99.99895539538285</v>
      </c>
    </row>
    <row r="27" spans="1:7" s="25" customFormat="1" ht="77.25" customHeight="1">
      <c r="A27" s="20" t="s">
        <v>9</v>
      </c>
      <c r="B27" s="38" t="s">
        <v>13</v>
      </c>
      <c r="C27" s="38" t="s">
        <v>21</v>
      </c>
      <c r="D27" s="9" t="s">
        <v>39</v>
      </c>
      <c r="E27" s="46">
        <v>782.78</v>
      </c>
      <c r="F27" s="46">
        <v>782.78</v>
      </c>
      <c r="G27" s="14">
        <f t="shared" si="0"/>
        <v>100</v>
      </c>
    </row>
    <row r="28" spans="1:7" s="25" customFormat="1" ht="86.25" customHeight="1">
      <c r="A28" s="20" t="s">
        <v>40</v>
      </c>
      <c r="B28" s="38" t="s">
        <v>24</v>
      </c>
      <c r="C28" s="38" t="s">
        <v>42</v>
      </c>
      <c r="D28" s="9" t="s">
        <v>35</v>
      </c>
      <c r="E28" s="46">
        <v>2575.54</v>
      </c>
      <c r="F28" s="46">
        <v>2575.53</v>
      </c>
      <c r="G28" s="14">
        <f t="shared" si="0"/>
        <v>99.99961173190866</v>
      </c>
    </row>
    <row r="29" spans="1:7" s="25" customFormat="1" ht="77.25" customHeight="1">
      <c r="A29" s="20" t="s">
        <v>41</v>
      </c>
      <c r="B29" s="38" t="s">
        <v>36</v>
      </c>
      <c r="C29" s="38" t="s">
        <v>21</v>
      </c>
      <c r="D29" s="9" t="s">
        <v>37</v>
      </c>
      <c r="E29" s="46">
        <v>499.64</v>
      </c>
      <c r="F29" s="46">
        <v>499.64</v>
      </c>
      <c r="G29" s="14">
        <f t="shared" si="0"/>
        <v>100</v>
      </c>
    </row>
    <row r="30" spans="1:8" s="25" customFormat="1" ht="79.5" customHeight="1">
      <c r="A30" s="20" t="s">
        <v>40</v>
      </c>
      <c r="B30" s="38" t="s">
        <v>29</v>
      </c>
      <c r="C30" s="44" t="s">
        <v>50</v>
      </c>
      <c r="D30" s="9" t="s">
        <v>38</v>
      </c>
      <c r="E30" s="46">
        <f>539</f>
        <v>539</v>
      </c>
      <c r="F30" s="46">
        <v>538.06</v>
      </c>
      <c r="G30" s="14">
        <f t="shared" si="0"/>
        <v>99.8256029684601</v>
      </c>
      <c r="H30" s="26"/>
    </row>
    <row r="31" spans="1:7" s="25" customFormat="1" ht="144" customHeight="1" hidden="1" outlineLevel="1">
      <c r="A31" s="32"/>
      <c r="B31" s="33"/>
      <c r="C31" s="33"/>
      <c r="D31" s="31"/>
      <c r="E31" s="34"/>
      <c r="F31" s="34"/>
      <c r="G31" s="30"/>
    </row>
    <row r="32" spans="1:7" s="25" customFormat="1" ht="105" customHeight="1" hidden="1" outlineLevel="1">
      <c r="A32" s="32"/>
      <c r="B32" s="33"/>
      <c r="C32" s="33"/>
      <c r="D32" s="31"/>
      <c r="E32" s="34"/>
      <c r="F32" s="34"/>
      <c r="G32" s="30"/>
    </row>
    <row r="33" spans="1:7" s="25" customFormat="1" ht="167.25" customHeight="1" hidden="1" outlineLevel="1">
      <c r="A33" s="32"/>
      <c r="B33" s="33"/>
      <c r="C33" s="33"/>
      <c r="D33" s="31"/>
      <c r="E33" s="34"/>
      <c r="F33" s="34"/>
      <c r="G33" s="30"/>
    </row>
    <row r="34" spans="1:9" s="25" customFormat="1" ht="167.25" customHeight="1" hidden="1" outlineLevel="1">
      <c r="A34" s="32"/>
      <c r="B34" s="33"/>
      <c r="C34" s="33"/>
      <c r="D34" s="31"/>
      <c r="E34" s="34"/>
      <c r="F34" s="34"/>
      <c r="G34" s="30"/>
      <c r="I34" s="26"/>
    </row>
    <row r="35" spans="1:7" s="25" customFormat="1" ht="136.5" customHeight="1" hidden="1" outlineLevel="1">
      <c r="A35" s="32"/>
      <c r="B35" s="33"/>
      <c r="C35" s="33"/>
      <c r="D35" s="31"/>
      <c r="E35" s="34"/>
      <c r="F35" s="34"/>
      <c r="G35" s="30"/>
    </row>
    <row r="36" ht="15.75" collapsed="1"/>
    <row r="37" ht="15.75">
      <c r="F37" s="27"/>
    </row>
    <row r="38" ht="15.75">
      <c r="F38" s="28"/>
    </row>
    <row r="39" ht="15.75">
      <c r="F39" s="27"/>
    </row>
    <row r="40" ht="15.75">
      <c r="F40" s="27"/>
    </row>
    <row r="41" ht="15.75">
      <c r="F41" s="27"/>
    </row>
    <row r="42" spans="1:6" ht="15.75">
      <c r="A42" s="2" t="s">
        <v>14</v>
      </c>
      <c r="F42" s="27"/>
    </row>
    <row r="43" spans="1:6" ht="15.75">
      <c r="A43" s="2" t="s">
        <v>15</v>
      </c>
      <c r="F43" s="27"/>
    </row>
    <row r="44" spans="1:6" ht="15.75">
      <c r="A44" s="63">
        <v>45041</v>
      </c>
      <c r="B44" s="63"/>
      <c r="F44" s="27"/>
    </row>
    <row r="45" ht="15.75">
      <c r="F45" s="27"/>
    </row>
  </sheetData>
  <sheetProtection/>
  <mergeCells count="12">
    <mergeCell ref="B13:D13"/>
    <mergeCell ref="E9:F9"/>
    <mergeCell ref="A8:A9"/>
    <mergeCell ref="B8:D9"/>
    <mergeCell ref="A5:G5"/>
    <mergeCell ref="A6:G6"/>
    <mergeCell ref="B17:D17"/>
    <mergeCell ref="A44:B44"/>
    <mergeCell ref="F7:G7"/>
    <mergeCell ref="B11:D11"/>
    <mergeCell ref="B12:D12"/>
    <mergeCell ref="B16:D16"/>
  </mergeCells>
  <printOptions/>
  <pageMargins left="0.7480314960629921" right="0.3937007874015748" top="0.7086614173228347" bottom="0.7086614173228347" header="0.31496062992125984" footer="0.31496062992125984"/>
  <pageSetup firstPageNumber="186" useFirstPageNumber="1" horizontalDpi="600" verticalDpi="600" orientation="portrait" paperSize="9" scale="8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Kologrivova</dc:creator>
  <cp:keywords/>
  <dc:description/>
  <cp:lastModifiedBy>kozlova</cp:lastModifiedBy>
  <cp:lastPrinted>2023-03-06T06:56:00Z</cp:lastPrinted>
  <dcterms:created xsi:type="dcterms:W3CDTF">2015-02-20T09:05:52Z</dcterms:created>
  <dcterms:modified xsi:type="dcterms:W3CDTF">2023-04-26T08:16:44Z</dcterms:modified>
  <cp:category/>
  <cp:version/>
  <cp:contentType/>
  <cp:contentStatus/>
</cp:coreProperties>
</file>