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Area" localSheetId="0">'Отчет'!$A$1:$E$44</definedName>
  </definedNames>
  <calcPr fullCalcOnLoad="1"/>
</workbook>
</file>

<file path=xl/sharedStrings.xml><?xml version="1.0" encoding="utf-8"?>
<sst xmlns="http://schemas.openxmlformats.org/spreadsheetml/2006/main" count="58" uniqueCount="39">
  <si>
    <t>Наименование</t>
  </si>
  <si>
    <t>(тыс.руб.)</t>
  </si>
  <si>
    <t>Раздел, подраздел</t>
  </si>
  <si>
    <t>0700</t>
  </si>
  <si>
    <t>Образование</t>
  </si>
  <si>
    <t>0701</t>
  </si>
  <si>
    <t>0702</t>
  </si>
  <si>
    <t>Капитальный ремонт общеобразовательных учреждений (школы)</t>
  </si>
  <si>
    <t>Капитальный ремонт учреждений дополнительного образования</t>
  </si>
  <si>
    <t>0707</t>
  </si>
  <si>
    <t>0709</t>
  </si>
  <si>
    <t>0800</t>
  </si>
  <si>
    <t>Культура и кинематография</t>
  </si>
  <si>
    <t>0801</t>
  </si>
  <si>
    <t>Капитальный ремонт учреждений культуры</t>
  </si>
  <si>
    <t>ВСЕГО:</t>
  </si>
  <si>
    <t>Дошкольное образование</t>
  </si>
  <si>
    <t>Капитальный ремонт дошкольных образовательных учреждений</t>
  </si>
  <si>
    <t>за счет средств местного бюджета</t>
  </si>
  <si>
    <t>Общее образование</t>
  </si>
  <si>
    <t>за счет средств федерального бюджета</t>
  </si>
  <si>
    <t>за счет средств областного бюджета</t>
  </si>
  <si>
    <t>Капитальный ремонт учреждений дополнительного образования (целевая программа "Обеспечение первичных мер пожарной безопасности на территории ЗАТО Северск в 2010-2012 годах")</t>
  </si>
  <si>
    <t>Капитальный ремонт учреждений дополнительного образования (целевая программа "Развитие физической культуры и спорта ЗАТО Северск" на 2012-2014 годы)</t>
  </si>
  <si>
    <t>Молодежная политика и оздоровление детей</t>
  </si>
  <si>
    <t>Капитальный ремонт имущества, находящегося в оперативном управлении у муниципальных автономных учреждений</t>
  </si>
  <si>
    <t>Другие вопросы в области образования</t>
  </si>
  <si>
    <t>Капитальный ремонт учреждений культуры (целевая программа "Энергосбережение и повышение энергетической эффективности на территории ЗАТО Северск" на 2012 год и на перспективу до 2020 года)</t>
  </si>
  <si>
    <t>ОТЧЕТ</t>
  </si>
  <si>
    <t>Исполнено</t>
  </si>
  <si>
    <t>77 38 86</t>
  </si>
  <si>
    <t xml:space="preserve">об исполнении плана финансирования  капитального ремонта объектов социальной сферы 
ЗАТО Северск за 2012 год </t>
  </si>
  <si>
    <t>Н.В.Жиянова</t>
  </si>
  <si>
    <t>Капитальный ремонт общеобразовательных учреждений (школы) за счет средств Фонда непредвиденных расходов Администрации ЗАТО Северск</t>
  </si>
  <si>
    <t>к Решению Думы ЗАТО Северск</t>
  </si>
  <si>
    <t>Приложение 9</t>
  </si>
  <si>
    <t>Утверждено на 2012 год</t>
  </si>
  <si>
    <t xml:space="preserve">Процент 
 исполнения </t>
  </si>
  <si>
    <t>от   04.06.2013   №   40/2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</si>
</sst>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justify" wrapText="1"/>
    </xf>
    <xf numFmtId="166" fontId="2" fillId="0" borderId="0" xfId="0" applyNumberFormat="1" applyFont="1" applyFill="1" applyAlignment="1">
      <alignment/>
    </xf>
    <xf numFmtId="165" fontId="2" fillId="0" borderId="0" xfId="52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4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justify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0" xfId="53" applyFont="1" applyFill="1" applyAlignment="1">
      <alignment horizontal="left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53" applyFont="1" applyFill="1" applyAlignment="1">
      <alignment horizontal="right" vertical="center" wrapText="1"/>
      <protection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53" applyFont="1" applyFill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164" fontId="2" fillId="0" borderId="1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5" fontId="2" fillId="0" borderId="0" xfId="52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Обычный_TMP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Zeros="0" tabSelected="1" view="pageBreakPreview" zoomScaleNormal="75" zoomScaleSheetLayoutView="100" zoomScalePageLayoutView="0" workbookViewId="0" topLeftCell="A1">
      <selection activeCell="C3" sqref="C3:E3"/>
    </sheetView>
  </sheetViews>
  <sheetFormatPr defaultColWidth="8.8515625" defaultRowHeight="12.75"/>
  <cols>
    <col min="1" max="1" width="8.7109375" style="2" customWidth="1"/>
    <col min="2" max="2" width="64.140625" style="3" customWidth="1"/>
    <col min="3" max="3" width="15.28125" style="4" customWidth="1"/>
    <col min="4" max="4" width="14.28125" style="4" customWidth="1"/>
    <col min="5" max="5" width="13.28125" style="1" customWidth="1"/>
    <col min="6" max="6" width="9.8515625" style="1" bestFit="1" customWidth="1"/>
    <col min="7" max="7" width="13.00390625" style="1" customWidth="1"/>
    <col min="8" max="16384" width="8.8515625" style="1" customWidth="1"/>
  </cols>
  <sheetData>
    <row r="1" spans="1:5" s="15" customFormat="1" ht="15.75">
      <c r="A1" s="14"/>
      <c r="B1" s="14"/>
      <c r="C1" s="37" t="s">
        <v>35</v>
      </c>
      <c r="D1" s="37"/>
      <c r="E1" s="37"/>
    </row>
    <row r="2" spans="1:5" s="15" customFormat="1" ht="15.75">
      <c r="A2" s="14"/>
      <c r="B2" s="14"/>
      <c r="C2" s="38" t="s">
        <v>34</v>
      </c>
      <c r="D2" s="38"/>
      <c r="E2" s="38"/>
    </row>
    <row r="3" spans="1:5" s="15" customFormat="1" ht="15.75">
      <c r="A3" s="14"/>
      <c r="B3" s="14"/>
      <c r="C3" s="39" t="s">
        <v>38</v>
      </c>
      <c r="D3" s="39"/>
      <c r="E3" s="39"/>
    </row>
    <row r="4" spans="1:4" s="15" customFormat="1" ht="15.75">
      <c r="A4" s="14"/>
      <c r="B4" s="14"/>
      <c r="C4" s="5"/>
      <c r="D4" s="5"/>
    </row>
    <row r="5" spans="1:4" s="15" customFormat="1" ht="15.75">
      <c r="A5" s="16"/>
      <c r="B5" s="16"/>
      <c r="C5" s="16"/>
      <c r="D5" s="16"/>
    </row>
    <row r="6" spans="1:5" s="15" customFormat="1" ht="15.75">
      <c r="A6" s="36" t="s">
        <v>28</v>
      </c>
      <c r="B6" s="36"/>
      <c r="C6" s="36"/>
      <c r="D6" s="36"/>
      <c r="E6" s="36"/>
    </row>
    <row r="7" spans="1:5" s="15" customFormat="1" ht="45" customHeight="1">
      <c r="A7" s="35" t="s">
        <v>31</v>
      </c>
      <c r="B7" s="35"/>
      <c r="C7" s="35"/>
      <c r="D7" s="35"/>
      <c r="E7" s="35"/>
    </row>
    <row r="8" spans="1:5" s="15" customFormat="1" ht="25.5" customHeight="1">
      <c r="A8" s="17"/>
      <c r="B8" s="18"/>
      <c r="C8" s="16"/>
      <c r="E8" s="16" t="s">
        <v>1</v>
      </c>
    </row>
    <row r="9" spans="1:5" s="6" customFormat="1" ht="69.75" customHeight="1">
      <c r="A9" s="7" t="s">
        <v>2</v>
      </c>
      <c r="B9" s="20" t="s">
        <v>0</v>
      </c>
      <c r="C9" s="8" t="s">
        <v>36</v>
      </c>
      <c r="D9" s="19" t="s">
        <v>29</v>
      </c>
      <c r="E9" s="8" t="s">
        <v>37</v>
      </c>
    </row>
    <row r="10" spans="1:7" ht="15.75">
      <c r="A10" s="9" t="s">
        <v>3</v>
      </c>
      <c r="B10" s="11" t="s">
        <v>4</v>
      </c>
      <c r="C10" s="30">
        <f>C11+C14+C26+C29</f>
        <v>71947.73999999999</v>
      </c>
      <c r="D10" s="30">
        <f>D11+D14+D26+D29</f>
        <v>68081.29999999999</v>
      </c>
      <c r="E10" s="31">
        <f aca="true" t="shared" si="0" ref="E10:E40">D10/C10*100</f>
        <v>94.6260438479374</v>
      </c>
      <c r="F10" s="21"/>
      <c r="G10" s="21"/>
    </row>
    <row r="11" spans="1:5" ht="15.75">
      <c r="A11" s="9" t="s">
        <v>5</v>
      </c>
      <c r="B11" s="11" t="s">
        <v>16</v>
      </c>
      <c r="C11" s="30">
        <f>C12</f>
        <v>16726.559999999998</v>
      </c>
      <c r="D11" s="30">
        <f>D12</f>
        <v>15964.86</v>
      </c>
      <c r="E11" s="31">
        <f t="shared" si="0"/>
        <v>95.44616466266825</v>
      </c>
    </row>
    <row r="12" spans="1:5" ht="31.5">
      <c r="A12" s="9" t="s">
        <v>5</v>
      </c>
      <c r="B12" s="11" t="s">
        <v>17</v>
      </c>
      <c r="C12" s="30">
        <f>C13</f>
        <v>16726.559999999998</v>
      </c>
      <c r="D12" s="30">
        <f>D13</f>
        <v>15964.86</v>
      </c>
      <c r="E12" s="31">
        <f t="shared" si="0"/>
        <v>95.44616466266825</v>
      </c>
    </row>
    <row r="13" spans="1:5" ht="15.75">
      <c r="A13" s="9"/>
      <c r="B13" s="11" t="s">
        <v>18</v>
      </c>
      <c r="C13" s="30">
        <f>15738.3+988.26</f>
        <v>16726.559999999998</v>
      </c>
      <c r="D13" s="30">
        <f>14976.6+988.26</f>
        <v>15964.86</v>
      </c>
      <c r="E13" s="31">
        <f t="shared" si="0"/>
        <v>95.44616466266825</v>
      </c>
    </row>
    <row r="14" spans="1:7" ht="15.75">
      <c r="A14" s="9" t="s">
        <v>6</v>
      </c>
      <c r="B14" s="11" t="s">
        <v>19</v>
      </c>
      <c r="C14" s="30">
        <f>C15+C20+C22+C24+C19</f>
        <v>20339.229999999996</v>
      </c>
      <c r="D14" s="30">
        <f>D15+D20+D22+D24+D19</f>
        <v>17251.98</v>
      </c>
      <c r="E14" s="31">
        <f t="shared" si="0"/>
        <v>84.82120512920108</v>
      </c>
      <c r="F14" s="21"/>
      <c r="G14" s="21"/>
    </row>
    <row r="15" spans="1:7" ht="31.5">
      <c r="A15" s="9" t="s">
        <v>6</v>
      </c>
      <c r="B15" s="11" t="s">
        <v>7</v>
      </c>
      <c r="C15" s="30">
        <f>C16+C17+C18</f>
        <v>16115.81</v>
      </c>
      <c r="D15" s="30">
        <f>D16+D17+D18</f>
        <v>13152.41</v>
      </c>
      <c r="E15" s="31">
        <f t="shared" si="0"/>
        <v>81.61184575891625</v>
      </c>
      <c r="F15" s="21"/>
      <c r="G15" s="21"/>
    </row>
    <row r="16" spans="1:5" ht="15.75">
      <c r="A16" s="9"/>
      <c r="B16" s="11" t="s">
        <v>18</v>
      </c>
      <c r="C16" s="30">
        <v>4014.96</v>
      </c>
      <c r="D16" s="32">
        <v>3851.6</v>
      </c>
      <c r="E16" s="31">
        <f t="shared" si="0"/>
        <v>95.93121724749437</v>
      </c>
    </row>
    <row r="17" spans="1:5" ht="15.75">
      <c r="A17" s="9"/>
      <c r="B17" s="11" t="s">
        <v>20</v>
      </c>
      <c r="C17" s="30">
        <v>4200</v>
      </c>
      <c r="D17" s="30">
        <v>3425.93</v>
      </c>
      <c r="E17" s="31">
        <f t="shared" si="0"/>
        <v>81.5697619047619</v>
      </c>
    </row>
    <row r="18" spans="1:5" ht="15.75">
      <c r="A18" s="9"/>
      <c r="B18" s="11" t="s">
        <v>21</v>
      </c>
      <c r="C18" s="30">
        <v>7900.85</v>
      </c>
      <c r="D18" s="30">
        <v>5874.88</v>
      </c>
      <c r="E18" s="31">
        <f t="shared" si="0"/>
        <v>74.35756912230961</v>
      </c>
    </row>
    <row r="19" spans="1:5" ht="47.25" customHeight="1">
      <c r="A19" s="9"/>
      <c r="B19" s="11" t="s">
        <v>33</v>
      </c>
      <c r="C19" s="30">
        <v>91.3</v>
      </c>
      <c r="D19" s="30">
        <v>91.3</v>
      </c>
      <c r="E19" s="31">
        <f t="shared" si="0"/>
        <v>100</v>
      </c>
    </row>
    <row r="20" spans="1:5" ht="30.75" customHeight="1">
      <c r="A20" s="9" t="s">
        <v>6</v>
      </c>
      <c r="B20" s="11" t="s">
        <v>8</v>
      </c>
      <c r="C20" s="30">
        <v>3855.93</v>
      </c>
      <c r="D20" s="30">
        <f>D21</f>
        <v>3732.09</v>
      </c>
      <c r="E20" s="31">
        <f t="shared" si="0"/>
        <v>96.78832343948154</v>
      </c>
    </row>
    <row r="21" spans="1:5" ht="15.75">
      <c r="A21" s="9"/>
      <c r="B21" s="11" t="s">
        <v>18</v>
      </c>
      <c r="C21" s="30">
        <v>3855.93</v>
      </c>
      <c r="D21" s="30">
        <v>3732.09</v>
      </c>
      <c r="E21" s="31">
        <f t="shared" si="0"/>
        <v>96.78832343948154</v>
      </c>
    </row>
    <row r="22" spans="1:5" ht="51" customHeight="1">
      <c r="A22" s="9" t="s">
        <v>6</v>
      </c>
      <c r="B22" s="11" t="s">
        <v>23</v>
      </c>
      <c r="C22" s="30">
        <f>C23</f>
        <v>160.89</v>
      </c>
      <c r="D22" s="30">
        <f>D23</f>
        <v>160.89</v>
      </c>
      <c r="E22" s="31">
        <f t="shared" si="0"/>
        <v>100</v>
      </c>
    </row>
    <row r="23" spans="1:5" ht="15.75">
      <c r="A23" s="9"/>
      <c r="B23" s="11" t="s">
        <v>18</v>
      </c>
      <c r="C23" s="30">
        <v>160.89</v>
      </c>
      <c r="D23" s="30">
        <v>160.89</v>
      </c>
      <c r="E23" s="31">
        <f t="shared" si="0"/>
        <v>100</v>
      </c>
    </row>
    <row r="24" spans="1:5" ht="63">
      <c r="A24" s="9" t="s">
        <v>6</v>
      </c>
      <c r="B24" s="11" t="s">
        <v>22</v>
      </c>
      <c r="C24" s="30">
        <f>C25</f>
        <v>115.3</v>
      </c>
      <c r="D24" s="30">
        <f>D25</f>
        <v>115.29</v>
      </c>
      <c r="E24" s="31">
        <f t="shared" si="0"/>
        <v>99.99132697311363</v>
      </c>
    </row>
    <row r="25" spans="1:5" ht="15.75">
      <c r="A25" s="9"/>
      <c r="B25" s="11" t="s">
        <v>18</v>
      </c>
      <c r="C25" s="30">
        <v>115.3</v>
      </c>
      <c r="D25" s="30">
        <v>115.29</v>
      </c>
      <c r="E25" s="31">
        <f t="shared" si="0"/>
        <v>99.99132697311363</v>
      </c>
    </row>
    <row r="26" spans="1:5" ht="15.75">
      <c r="A26" s="9" t="s">
        <v>9</v>
      </c>
      <c r="B26" s="11" t="s">
        <v>24</v>
      </c>
      <c r="C26" s="30">
        <v>6707.93</v>
      </c>
      <c r="D26" s="30">
        <v>6707.93</v>
      </c>
      <c r="E26" s="31">
        <f t="shared" si="0"/>
        <v>100</v>
      </c>
    </row>
    <row r="27" spans="1:5" ht="47.25">
      <c r="A27" s="9"/>
      <c r="B27" s="11" t="s">
        <v>25</v>
      </c>
      <c r="C27" s="30">
        <v>6707.93</v>
      </c>
      <c r="D27" s="30">
        <v>6707.93</v>
      </c>
      <c r="E27" s="31">
        <f t="shared" si="0"/>
        <v>100</v>
      </c>
    </row>
    <row r="28" spans="1:5" ht="15.75">
      <c r="A28" s="9"/>
      <c r="B28" s="11" t="s">
        <v>18</v>
      </c>
      <c r="C28" s="30">
        <v>6707.93</v>
      </c>
      <c r="D28" s="30">
        <v>6707.93</v>
      </c>
      <c r="E28" s="31">
        <f t="shared" si="0"/>
        <v>100</v>
      </c>
    </row>
    <row r="29" spans="1:5" ht="15.75">
      <c r="A29" s="9" t="s">
        <v>10</v>
      </c>
      <c r="B29" s="10" t="s">
        <v>26</v>
      </c>
      <c r="C29" s="30">
        <v>28174.02</v>
      </c>
      <c r="D29" s="30">
        <f>D30</f>
        <v>28156.53</v>
      </c>
      <c r="E29" s="31">
        <f t="shared" si="0"/>
        <v>99.93792153196455</v>
      </c>
    </row>
    <row r="30" spans="1:5" ht="31.5">
      <c r="A30" s="9" t="s">
        <v>10</v>
      </c>
      <c r="B30" s="11" t="s">
        <v>17</v>
      </c>
      <c r="C30" s="30">
        <v>28174.02</v>
      </c>
      <c r="D30" s="30">
        <f>D31</f>
        <v>28156.53</v>
      </c>
      <c r="E30" s="31">
        <f t="shared" si="0"/>
        <v>99.93792153196455</v>
      </c>
    </row>
    <row r="31" spans="1:5" ht="15.75">
      <c r="A31" s="9"/>
      <c r="B31" s="11" t="s">
        <v>20</v>
      </c>
      <c r="C31" s="30">
        <v>28174.02</v>
      </c>
      <c r="D31" s="30">
        <v>28156.53</v>
      </c>
      <c r="E31" s="31">
        <f t="shared" si="0"/>
        <v>99.93792153196455</v>
      </c>
    </row>
    <row r="32" spans="1:5" ht="15.75">
      <c r="A32" s="9" t="s">
        <v>11</v>
      </c>
      <c r="B32" s="11" t="s">
        <v>12</v>
      </c>
      <c r="C32" s="30">
        <f>C33+C35</f>
        <v>3646.51</v>
      </c>
      <c r="D32" s="30">
        <f>D33+D35</f>
        <v>3633.17</v>
      </c>
      <c r="E32" s="31">
        <f t="shared" si="0"/>
        <v>99.6341707550507</v>
      </c>
    </row>
    <row r="33" spans="1:5" ht="15.75">
      <c r="A33" s="9" t="s">
        <v>13</v>
      </c>
      <c r="B33" s="11" t="s">
        <v>14</v>
      </c>
      <c r="C33" s="30">
        <v>1546.46</v>
      </c>
      <c r="D33" s="30">
        <f>D34</f>
        <v>1533.16</v>
      </c>
      <c r="E33" s="31">
        <f t="shared" si="0"/>
        <v>99.13997128926711</v>
      </c>
    </row>
    <row r="34" spans="1:5" ht="15.75">
      <c r="A34" s="9"/>
      <c r="B34" s="11" t="s">
        <v>18</v>
      </c>
      <c r="C34" s="30">
        <v>1546.46</v>
      </c>
      <c r="D34" s="30">
        <v>1533.16</v>
      </c>
      <c r="E34" s="31">
        <f t="shared" si="0"/>
        <v>99.13997128926711</v>
      </c>
    </row>
    <row r="35" spans="1:5" ht="63">
      <c r="A35" s="9" t="s">
        <v>13</v>
      </c>
      <c r="B35" s="11" t="s">
        <v>27</v>
      </c>
      <c r="C35" s="30">
        <f>C36</f>
        <v>2100.05</v>
      </c>
      <c r="D35" s="30">
        <f>D36</f>
        <v>2100.01</v>
      </c>
      <c r="E35" s="31">
        <f t="shared" si="0"/>
        <v>99.99809528344564</v>
      </c>
    </row>
    <row r="36" spans="1:5" ht="15.75">
      <c r="A36" s="9"/>
      <c r="B36" s="11" t="s">
        <v>18</v>
      </c>
      <c r="C36" s="30">
        <v>2100.05</v>
      </c>
      <c r="D36" s="30">
        <v>2100.01</v>
      </c>
      <c r="E36" s="31">
        <f t="shared" si="0"/>
        <v>99.99809528344564</v>
      </c>
    </row>
    <row r="37" spans="1:7" ht="15.75">
      <c r="A37" s="9"/>
      <c r="B37" s="11" t="s">
        <v>15</v>
      </c>
      <c r="C37" s="30">
        <f>C38+C39+C40</f>
        <v>75594.25000000001</v>
      </c>
      <c r="D37" s="30">
        <f>D38+D39+D40</f>
        <v>71714.47</v>
      </c>
      <c r="E37" s="31">
        <f t="shared" si="0"/>
        <v>94.86762551384528</v>
      </c>
      <c r="F37" s="21"/>
      <c r="G37" s="21"/>
    </row>
    <row r="38" spans="1:5" ht="15.75">
      <c r="A38" s="9"/>
      <c r="B38" s="11" t="s">
        <v>18</v>
      </c>
      <c r="C38" s="24">
        <f>C13+C16+C21+C23+C25+C28+C34+C36+C19</f>
        <v>35319.380000000005</v>
      </c>
      <c r="D38" s="24">
        <f>D13+D16+D21+D23+D25+D28+D34+D36+D19</f>
        <v>34257.130000000005</v>
      </c>
      <c r="E38" s="33">
        <f t="shared" si="0"/>
        <v>96.99244437473138</v>
      </c>
    </row>
    <row r="39" spans="1:5" ht="15.75">
      <c r="A39" s="12"/>
      <c r="B39" s="11" t="s">
        <v>20</v>
      </c>
      <c r="C39" s="22">
        <f>C17+C31</f>
        <v>32374.02</v>
      </c>
      <c r="D39" s="22">
        <f>D17+D31</f>
        <v>31582.46</v>
      </c>
      <c r="E39" s="33">
        <f t="shared" si="0"/>
        <v>97.55495301479395</v>
      </c>
    </row>
    <row r="40" spans="1:5" ht="15.75">
      <c r="A40" s="13"/>
      <c r="B40" s="11" t="s">
        <v>21</v>
      </c>
      <c r="C40" s="23">
        <f>C18</f>
        <v>7900.85</v>
      </c>
      <c r="D40" s="23">
        <f>D18</f>
        <v>5874.88</v>
      </c>
      <c r="E40" s="33">
        <f t="shared" si="0"/>
        <v>74.35756912230961</v>
      </c>
    </row>
    <row r="41" spans="1:5" ht="15.75">
      <c r="A41" s="25"/>
      <c r="B41" s="26"/>
      <c r="C41" s="27"/>
      <c r="D41" s="27"/>
      <c r="E41" s="34"/>
    </row>
    <row r="42" spans="1:5" ht="15.75">
      <c r="A42" s="25"/>
      <c r="B42" s="26"/>
      <c r="C42" s="27"/>
      <c r="D42" s="27"/>
      <c r="E42" s="28"/>
    </row>
    <row r="43" spans="1:5" ht="15.75">
      <c r="A43" s="29" t="s">
        <v>32</v>
      </c>
      <c r="B43" s="26"/>
      <c r="C43" s="27"/>
      <c r="D43" s="27"/>
      <c r="E43" s="28"/>
    </row>
    <row r="44" spans="1:5" ht="15.75">
      <c r="A44" s="29" t="s">
        <v>30</v>
      </c>
      <c r="B44" s="26"/>
      <c r="C44" s="27"/>
      <c r="D44" s="27"/>
      <c r="E44" s="28"/>
    </row>
    <row r="45" spans="1:5" ht="15.75">
      <c r="A45" s="25"/>
      <c r="B45" s="26"/>
      <c r="C45" s="27"/>
      <c r="D45" s="27"/>
      <c r="E45" s="28"/>
    </row>
    <row r="46" spans="1:5" ht="15.75">
      <c r="A46" s="25"/>
      <c r="B46" s="26"/>
      <c r="C46" s="27"/>
      <c r="D46" s="27"/>
      <c r="E46" s="28"/>
    </row>
    <row r="47" spans="1:5" ht="15.75">
      <c r="A47" s="25"/>
      <c r="B47" s="26"/>
      <c r="C47" s="27"/>
      <c r="D47" s="27"/>
      <c r="E47" s="28"/>
    </row>
    <row r="48" spans="1:5" ht="15.75">
      <c r="A48" s="25"/>
      <c r="B48" s="26"/>
      <c r="C48" s="27"/>
      <c r="D48" s="27"/>
      <c r="E48" s="28"/>
    </row>
    <row r="49" s="29" customFormat="1" ht="21.75" customHeight="1"/>
    <row r="50" s="29" customFormat="1" ht="15.75"/>
    <row r="51" ht="12.75"/>
  </sheetData>
  <sheetProtection/>
  <mergeCells count="5">
    <mergeCell ref="A7:E7"/>
    <mergeCell ref="A6:E6"/>
    <mergeCell ref="C1:E1"/>
    <mergeCell ref="C2:E2"/>
    <mergeCell ref="C3:E3"/>
  </mergeCells>
  <printOptions/>
  <pageMargins left="1.1811023622047245" right="0.3937007874015748" top="0.7874015748031497" bottom="0.7874015748031497" header="0.5118110236220472" footer="0.5118110236220472"/>
  <pageSetup firstPageNumber="81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Лариса  Киселева</cp:lastModifiedBy>
  <cp:lastPrinted>2013-03-27T03:24:21Z</cp:lastPrinted>
  <dcterms:created xsi:type="dcterms:W3CDTF">2005-12-28T19:43:42Z</dcterms:created>
  <dcterms:modified xsi:type="dcterms:W3CDTF">2013-06-04T09:08:32Z</dcterms:modified>
  <cp:category/>
  <cp:version/>
  <cp:contentType/>
  <cp:contentStatus/>
</cp:coreProperties>
</file>