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<sst xmlns="http://schemas.openxmlformats.org/spreadsheetml/2006/main" count="36" uniqueCount="33">
  <si>
    <t>ВСЕГО по ЗАТО Северск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</si>
  <si>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</si>
  <si>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</si>
  <si>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</si>
  <si>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</si>
  <si>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</si>
  <si>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</si>
  <si>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</si>
  <si>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1. Перечень публичных нормативных обязательств, исполняемых за счет средств 
бюджета ЗАТО Северск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</si>
  <si>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</si>
  <si>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</si>
  <si>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</si>
  <si>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</si>
  <si>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</si>
  <si>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</si>
  <si>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</si>
  <si>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</si>
  <si>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Компенсация оплаты жилого помещения и коммунальных услуг гражданам, удостоенным звания "Почетный гражданин
ЗАТО Северск"</t>
  </si>
  <si>
    <t>Л.В.Кузнецова</t>
  </si>
  <si>
    <t>77 39 12</t>
  </si>
  <si>
    <t>Наименование  ГРБС</t>
  </si>
  <si>
    <t>Администрация ЗАТО Северск</t>
  </si>
  <si>
    <t>Исполнено</t>
  </si>
  <si>
    <t>Субсидии гражданам на оплату жилого помещения и коммунальных услуг</t>
  </si>
  <si>
    <t>Ежемесячные компенсационные выплаты на оплату дополнительной площади жилого помещения и ежегодные денежные выплаты на приобретение и доставку твердого топлива</t>
  </si>
  <si>
    <t>Ежегодная денежная выплата на частичную оплату стоимости помывки в бане пенсионерам, проживающим  в квартирах, не оборудованных ванной или душем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</si>
  <si>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лет; 50 и 60 лет свадьбы)</t>
  </si>
  <si>
    <t>к Решению Думы ЗАТО Северск</t>
  </si>
  <si>
    <t xml:space="preserve"> ОТЧЕТ 
об исполнении общего объема бюджетных ассигнований, направляемых на исполнение публичных нормативных обязательств ЗАТО Северск за 2012 год</t>
  </si>
  <si>
    <t>Приложение 13</t>
  </si>
  <si>
    <t>Утверждено 
на 2012 год</t>
  </si>
  <si>
    <t xml:space="preserve">Процент 
 исполнения </t>
  </si>
  <si>
    <t>от   04.06.2013   №   40/2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</si>
</sst>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justify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1" fillId="0" borderId="10" xfId="0" applyNumberFormat="1" applyFont="1" applyFill="1" applyBorder="1" applyAlignment="1">
      <alignment horizontal="right" vertical="center"/>
    </xf>
    <xf numFmtId="0" fontId="1" fillId="23" borderId="0" xfId="0" applyFont="1" applyFill="1" applyAlignment="1">
      <alignment/>
    </xf>
    <xf numFmtId="0" fontId="2" fillId="23" borderId="0" xfId="0" applyFont="1" applyFill="1" applyAlignment="1">
      <alignment/>
    </xf>
    <xf numFmtId="4" fontId="7" fillId="23" borderId="10" xfId="0" applyNumberFormat="1" applyFont="1" applyFill="1" applyBorder="1" applyAlignment="1">
      <alignment horizontal="center" vertical="center" wrapText="1"/>
    </xf>
    <xf numFmtId="0" fontId="7" fillId="23" borderId="10" xfId="0" applyNumberFormat="1" applyFont="1" applyFill="1" applyBorder="1" applyAlignment="1">
      <alignment horizontal="center" vertical="center" wrapText="1"/>
    </xf>
    <xf numFmtId="4" fontId="1" fillId="23" borderId="10" xfId="0" applyNumberFormat="1" applyFont="1" applyFill="1" applyBorder="1" applyAlignment="1">
      <alignment horizontal="justify"/>
    </xf>
    <xf numFmtId="4" fontId="1" fillId="23" borderId="10" xfId="0" applyNumberFormat="1" applyFont="1" applyFill="1" applyBorder="1" applyAlignment="1">
      <alignment horizontal="right" vertical="center"/>
    </xf>
    <xf numFmtId="4" fontId="1" fillId="23" borderId="10" xfId="0" applyNumberFormat="1" applyFont="1" applyFill="1" applyBorder="1" applyAlignment="1">
      <alignment horizontal="center" vertical="center"/>
    </xf>
    <xf numFmtId="4" fontId="1" fillId="23" borderId="0" xfId="0" applyNumberFormat="1" applyFont="1" applyFill="1" applyBorder="1" applyAlignment="1">
      <alignment horizontal="right" vertical="center" wrapText="1"/>
    </xf>
    <xf numFmtId="4" fontId="2" fillId="23" borderId="0" xfId="0" applyNumberFormat="1" applyFont="1" applyFill="1" applyAlignment="1">
      <alignment/>
    </xf>
    <xf numFmtId="0" fontId="2" fillId="23" borderId="0" xfId="0" applyFont="1" applyFill="1" applyBorder="1" applyAlignment="1">
      <alignment/>
    </xf>
    <xf numFmtId="4" fontId="13" fillId="23" borderId="0" xfId="0" applyNumberFormat="1" applyFont="1" applyFill="1" applyBorder="1" applyAlignment="1">
      <alignment horizontal="right" vertical="center" wrapText="1"/>
    </xf>
    <xf numFmtId="165" fontId="1" fillId="23" borderId="0" xfId="0" applyNumberFormat="1" applyFont="1" applyFill="1" applyBorder="1" applyAlignment="1">
      <alignment horizontal="right" vertical="center" wrapText="1"/>
    </xf>
    <xf numFmtId="0" fontId="1" fillId="23" borderId="0" xfId="0" applyFont="1" applyFill="1" applyBorder="1" applyAlignment="1">
      <alignment horizontal="right" vertical="center" wrapText="1"/>
    </xf>
    <xf numFmtId="49" fontId="1" fillId="23" borderId="0" xfId="0" applyNumberFormat="1" applyFont="1" applyFill="1" applyAlignment="1">
      <alignment horizontal="center" vertical="center"/>
    </xf>
    <xf numFmtId="49" fontId="1" fillId="23" borderId="0" xfId="0" applyNumberFormat="1" applyFont="1" applyFill="1" applyAlignment="1">
      <alignment horizontal="left" vertical="center" wrapText="1"/>
    </xf>
    <xf numFmtId="49" fontId="1" fillId="23" borderId="0" xfId="0" applyNumberFormat="1" applyFont="1" applyFill="1" applyBorder="1" applyAlignment="1">
      <alignment horizontal="left"/>
    </xf>
    <xf numFmtId="0" fontId="3" fillId="23" borderId="0" xfId="0" applyFont="1" applyFill="1" applyAlignment="1">
      <alignment/>
    </xf>
    <xf numFmtId="14" fontId="1" fillId="23" borderId="0" xfId="0" applyNumberFormat="1" applyFont="1" applyFill="1" applyAlignment="1">
      <alignment horizontal="left"/>
    </xf>
    <xf numFmtId="14" fontId="3" fillId="23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justify"/>
    </xf>
    <xf numFmtId="4" fontId="1" fillId="0" borderId="15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view="pageBreakPreview" zoomScale="75" zoomScaleSheetLayoutView="75" workbookViewId="0" topLeftCell="A1">
      <selection activeCell="O8" sqref="O8"/>
    </sheetView>
  </sheetViews>
  <sheetFormatPr defaultColWidth="9.00390625" defaultRowHeight="12.75" outlineLevelRow="1" outlineLevelCol="1"/>
  <cols>
    <col min="1" max="1" width="16.25390625" style="16" customWidth="1"/>
    <col min="2" max="2" width="62.00390625" style="16" customWidth="1"/>
    <col min="3" max="3" width="9.625" style="16" hidden="1" customWidth="1"/>
    <col min="4" max="4" width="10.75390625" style="16" hidden="1" customWidth="1"/>
    <col min="5" max="5" width="10.375" style="16" hidden="1" customWidth="1" outlineLevel="1"/>
    <col min="6" max="6" width="8.00390625" style="16" hidden="1" customWidth="1" outlineLevel="1"/>
    <col min="7" max="7" width="10.25390625" style="16" hidden="1" customWidth="1" outlineLevel="1"/>
    <col min="8" max="8" width="13.375" style="16" customWidth="1" collapsed="1"/>
    <col min="9" max="9" width="11.625" style="16" customWidth="1"/>
    <col min="10" max="10" width="12.00390625" style="16" customWidth="1"/>
    <col min="11" max="16384" width="9.125" style="16" customWidth="1"/>
  </cols>
  <sheetData>
    <row r="1" spans="1:10" s="15" customFormat="1" ht="15.75">
      <c r="A1" s="13"/>
      <c r="B1" s="13"/>
      <c r="H1" s="56" t="s">
        <v>29</v>
      </c>
      <c r="I1" s="56"/>
      <c r="J1" s="56"/>
    </row>
    <row r="2" spans="1:10" s="15" customFormat="1" ht="24" customHeight="1">
      <c r="A2" s="13"/>
      <c r="B2" s="13"/>
      <c r="H2" s="57" t="s">
        <v>27</v>
      </c>
      <c r="I2" s="57"/>
      <c r="J2" s="57"/>
    </row>
    <row r="3" spans="1:10" s="15" customFormat="1" ht="15.75">
      <c r="A3" s="13"/>
      <c r="B3" s="13"/>
      <c r="H3" s="58" t="s">
        <v>32</v>
      </c>
      <c r="I3" s="58"/>
      <c r="J3" s="58"/>
    </row>
    <row r="4" spans="1:9" s="12" customFormat="1" ht="12.75">
      <c r="A4" s="11"/>
      <c r="B4" s="34"/>
      <c r="C4" s="34"/>
      <c r="D4" s="34"/>
      <c r="E4" s="34"/>
      <c r="F4" s="34"/>
      <c r="G4" s="34"/>
      <c r="H4" s="34"/>
      <c r="I4" s="34"/>
    </row>
    <row r="5" spans="1:12" s="12" customFormat="1" ht="60" customHeight="1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"/>
      <c r="L5" s="5"/>
    </row>
    <row r="6" spans="1:9" s="12" customFormat="1" ht="18.75" hidden="1">
      <c r="A6" s="35"/>
      <c r="B6" s="35"/>
      <c r="C6" s="36"/>
      <c r="D6" s="36"/>
      <c r="E6" s="36"/>
      <c r="F6" s="36"/>
      <c r="G6" s="36"/>
      <c r="H6" s="35"/>
      <c r="I6" s="35"/>
    </row>
    <row r="7" spans="1:17" s="12" customFormat="1" ht="18.75">
      <c r="A7" s="36"/>
      <c r="B7" s="36"/>
      <c r="C7" s="36"/>
      <c r="D7" s="36"/>
      <c r="E7" s="36"/>
      <c r="F7" s="36"/>
      <c r="G7" s="36"/>
      <c r="J7" s="37" t="s">
        <v>7</v>
      </c>
      <c r="L7" s="40"/>
      <c r="M7" s="41"/>
      <c r="N7" s="40"/>
      <c r="O7" s="40"/>
      <c r="P7" s="40"/>
      <c r="Q7" s="40"/>
    </row>
    <row r="8" spans="1:10" ht="63.75" customHeight="1">
      <c r="A8" s="3" t="s">
        <v>20</v>
      </c>
      <c r="B8" s="3" t="s">
        <v>16</v>
      </c>
      <c r="C8" s="17" t="s">
        <v>4</v>
      </c>
      <c r="D8" s="17" t="s">
        <v>5</v>
      </c>
      <c r="E8" s="17" t="s">
        <v>10</v>
      </c>
      <c r="F8" s="17" t="s">
        <v>4</v>
      </c>
      <c r="G8" s="17" t="s">
        <v>11</v>
      </c>
      <c r="H8" s="55" t="s">
        <v>30</v>
      </c>
      <c r="I8" s="4" t="s">
        <v>22</v>
      </c>
      <c r="J8" s="4" t="s">
        <v>31</v>
      </c>
    </row>
    <row r="9" spans="1:10" ht="15" customHeight="1">
      <c r="A9" s="1">
        <v>1</v>
      </c>
      <c r="B9" s="1">
        <v>2</v>
      </c>
      <c r="C9" s="18">
        <v>4</v>
      </c>
      <c r="D9" s="18">
        <v>5</v>
      </c>
      <c r="E9" s="18">
        <v>3</v>
      </c>
      <c r="F9" s="18">
        <v>4</v>
      </c>
      <c r="G9" s="18">
        <v>5</v>
      </c>
      <c r="H9" s="1">
        <v>3</v>
      </c>
      <c r="I9" s="1">
        <v>4</v>
      </c>
      <c r="J9" s="2">
        <v>5</v>
      </c>
    </row>
    <row r="10" spans="1:10" ht="37.5" customHeight="1">
      <c r="A10" s="62" t="s">
        <v>8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3" ht="39.75" customHeight="1">
      <c r="A11" s="66" t="s">
        <v>21</v>
      </c>
      <c r="B11" s="6" t="s">
        <v>14</v>
      </c>
      <c r="C11" s="7"/>
      <c r="D11" s="7" t="e">
        <f>#REF!+C11</f>
        <v>#REF!</v>
      </c>
      <c r="E11" s="8">
        <v>1520.4</v>
      </c>
      <c r="F11" s="9"/>
      <c r="G11" s="9">
        <f>E11+F11</f>
        <v>1520.4</v>
      </c>
      <c r="H11" s="8">
        <v>5852.32</v>
      </c>
      <c r="I11" s="42">
        <f>2604.06+1096.26+216.49+690+1242.37</f>
        <v>5849.179999999999</v>
      </c>
      <c r="J11" s="14">
        <f>I11/H11*100</f>
        <v>99.94634606446674</v>
      </c>
      <c r="L11" s="22"/>
      <c r="M11" s="23"/>
    </row>
    <row r="12" spans="1:12" ht="63" customHeight="1" hidden="1" outlineLevel="1">
      <c r="A12" s="67"/>
      <c r="B12" s="43" t="s">
        <v>1</v>
      </c>
      <c r="C12" s="7"/>
      <c r="D12" s="7" t="e">
        <f>#REF!+C12</f>
        <v>#REF!</v>
      </c>
      <c r="E12" s="8"/>
      <c r="F12" s="9"/>
      <c r="G12" s="9">
        <f aca="true" t="shared" si="0" ref="G12:G20">E12+F12</f>
        <v>0</v>
      </c>
      <c r="H12" s="43"/>
      <c r="I12" s="39"/>
      <c r="J12" s="14" t="e">
        <f aca="true" t="shared" si="1" ref="J12:J21">I12/H12*100</f>
        <v>#DIV/0!</v>
      </c>
      <c r="L12" s="24"/>
    </row>
    <row r="13" spans="1:12" ht="94.5" customHeight="1" hidden="1" outlineLevel="1">
      <c r="A13" s="67"/>
      <c r="B13" s="43" t="s">
        <v>2</v>
      </c>
      <c r="C13" s="7"/>
      <c r="D13" s="7" t="e">
        <f>#REF!+C13</f>
        <v>#REF!</v>
      </c>
      <c r="E13" s="8"/>
      <c r="F13" s="9"/>
      <c r="G13" s="9">
        <f t="shared" si="0"/>
        <v>0</v>
      </c>
      <c r="H13" s="43"/>
      <c r="I13" s="39"/>
      <c r="J13" s="14" t="e">
        <f t="shared" si="1"/>
        <v>#DIV/0!</v>
      </c>
      <c r="L13" s="24"/>
    </row>
    <row r="14" spans="1:12" ht="116.25" customHeight="1" collapsed="1">
      <c r="A14" s="67"/>
      <c r="B14" s="44" t="s">
        <v>12</v>
      </c>
      <c r="C14" s="7"/>
      <c r="D14" s="7" t="e">
        <f>#REF!+C14</f>
        <v>#REF!</v>
      </c>
      <c r="E14" s="8">
        <v>11950.4</v>
      </c>
      <c r="F14" s="9"/>
      <c r="G14" s="9">
        <f t="shared" si="0"/>
        <v>11950.4</v>
      </c>
      <c r="H14" s="8">
        <v>13370.5</v>
      </c>
      <c r="I14" s="39">
        <v>13358.06</v>
      </c>
      <c r="J14" s="14">
        <f t="shared" si="1"/>
        <v>99.90695935080961</v>
      </c>
      <c r="L14" s="22"/>
    </row>
    <row r="15" spans="1:12" ht="68.25" customHeight="1">
      <c r="A15" s="67"/>
      <c r="B15" s="44" t="s">
        <v>26</v>
      </c>
      <c r="C15" s="7"/>
      <c r="D15" s="7" t="e">
        <f>#REF!+C15</f>
        <v>#REF!</v>
      </c>
      <c r="E15" s="8">
        <v>2110.5</v>
      </c>
      <c r="F15" s="9"/>
      <c r="G15" s="9">
        <f t="shared" si="0"/>
        <v>2110.5</v>
      </c>
      <c r="H15" s="8">
        <v>1722.5</v>
      </c>
      <c r="I15" s="39">
        <v>1721.9</v>
      </c>
      <c r="J15" s="14">
        <f t="shared" si="1"/>
        <v>99.96516690856313</v>
      </c>
      <c r="L15" s="25"/>
    </row>
    <row r="16" spans="1:12" ht="27.75" customHeight="1">
      <c r="A16" s="67"/>
      <c r="B16" s="45" t="s">
        <v>13</v>
      </c>
      <c r="C16" s="7"/>
      <c r="D16" s="7" t="e">
        <f>#REF!+C16</f>
        <v>#REF!</v>
      </c>
      <c r="E16" s="8">
        <v>741.3</v>
      </c>
      <c r="F16" s="9"/>
      <c r="G16" s="9">
        <f t="shared" si="0"/>
        <v>741.3</v>
      </c>
      <c r="H16" s="8">
        <v>1161.7</v>
      </c>
      <c r="I16" s="39">
        <v>1158.67</v>
      </c>
      <c r="J16" s="14">
        <f t="shared" si="1"/>
        <v>99.739175346475</v>
      </c>
      <c r="L16" s="22"/>
    </row>
    <row r="17" spans="1:12" ht="55.5" customHeight="1">
      <c r="A17" s="67"/>
      <c r="B17" s="46" t="s">
        <v>25</v>
      </c>
      <c r="C17" s="47"/>
      <c r="D17" s="47" t="e">
        <f>#REF!+C17</f>
        <v>#REF!</v>
      </c>
      <c r="E17" s="8">
        <v>73.6</v>
      </c>
      <c r="F17" s="48"/>
      <c r="G17" s="9">
        <f t="shared" si="0"/>
        <v>73.6</v>
      </c>
      <c r="H17" s="8">
        <v>62.4</v>
      </c>
      <c r="I17" s="39">
        <v>62.4</v>
      </c>
      <c r="J17" s="14">
        <f t="shared" si="1"/>
        <v>100</v>
      </c>
      <c r="L17" s="26"/>
    </row>
    <row r="18" spans="1:12" ht="41.25" customHeight="1">
      <c r="A18" s="67"/>
      <c r="B18" s="45" t="s">
        <v>3</v>
      </c>
      <c r="C18" s="7"/>
      <c r="D18" s="7" t="e">
        <f>#REF!+C18</f>
        <v>#REF!</v>
      </c>
      <c r="E18" s="8">
        <v>30.3</v>
      </c>
      <c r="F18" s="9"/>
      <c r="G18" s="9">
        <f t="shared" si="0"/>
        <v>30.3</v>
      </c>
      <c r="H18" s="8">
        <v>25.7</v>
      </c>
      <c r="I18" s="39">
        <v>25.69</v>
      </c>
      <c r="J18" s="14">
        <f t="shared" si="1"/>
        <v>99.96108949416343</v>
      </c>
      <c r="L18" s="27"/>
    </row>
    <row r="19" spans="1:12" ht="42.75" customHeight="1">
      <c r="A19" s="67"/>
      <c r="B19" s="10" t="s">
        <v>9</v>
      </c>
      <c r="C19" s="7"/>
      <c r="D19" s="7" t="e">
        <f>#REF!+C19</f>
        <v>#REF!</v>
      </c>
      <c r="E19" s="8">
        <v>1871.1</v>
      </c>
      <c r="F19" s="9"/>
      <c r="G19" s="9">
        <f t="shared" si="0"/>
        <v>1871.1</v>
      </c>
      <c r="H19" s="8">
        <v>1459.57</v>
      </c>
      <c r="I19" s="39">
        <v>1438.09</v>
      </c>
      <c r="J19" s="14">
        <f t="shared" si="1"/>
        <v>98.52833368731886</v>
      </c>
      <c r="L19" s="22"/>
    </row>
    <row r="20" spans="1:13" ht="54" customHeight="1">
      <c r="A20" s="68"/>
      <c r="B20" s="10" t="s">
        <v>17</v>
      </c>
      <c r="C20" s="19"/>
      <c r="D20" s="19" t="e">
        <f>#REF!+C20</f>
        <v>#REF!</v>
      </c>
      <c r="E20" s="20">
        <v>1515</v>
      </c>
      <c r="F20" s="21"/>
      <c r="G20" s="21">
        <f t="shared" si="0"/>
        <v>1515</v>
      </c>
      <c r="H20" s="8">
        <v>1305.4</v>
      </c>
      <c r="I20" s="39">
        <v>1286.78</v>
      </c>
      <c r="J20" s="14">
        <f t="shared" si="1"/>
        <v>98.57361728205913</v>
      </c>
      <c r="L20" s="22"/>
      <c r="M20" s="22"/>
    </row>
    <row r="21" spans="1:12" ht="22.5" customHeight="1">
      <c r="A21" s="65" t="s">
        <v>15</v>
      </c>
      <c r="B21" s="64"/>
      <c r="C21" s="7"/>
      <c r="D21" s="7"/>
      <c r="E21" s="8"/>
      <c r="F21" s="9"/>
      <c r="G21" s="9"/>
      <c r="H21" s="8">
        <f>H11+H14+H15+H16+H17+H18+H19+H20</f>
        <v>24960.090000000004</v>
      </c>
      <c r="I21" s="9">
        <f>I11+L11+I14+I15+I16+I17+I18+I19+I20</f>
        <v>24900.769999999997</v>
      </c>
      <c r="J21" s="14">
        <f t="shared" si="1"/>
        <v>99.76234060053466</v>
      </c>
      <c r="L21" s="24"/>
    </row>
    <row r="22" spans="1:12" ht="27.75" customHeight="1">
      <c r="A22" s="62" t="s">
        <v>6</v>
      </c>
      <c r="B22" s="62"/>
      <c r="C22" s="62"/>
      <c r="D22" s="62"/>
      <c r="E22" s="62"/>
      <c r="F22" s="62"/>
      <c r="G22" s="62"/>
      <c r="H22" s="62"/>
      <c r="I22" s="62"/>
      <c r="J22" s="62"/>
      <c r="L22" s="24"/>
    </row>
    <row r="23" spans="1:12" ht="36" customHeight="1">
      <c r="A23" s="66" t="s">
        <v>21</v>
      </c>
      <c r="B23" s="6" t="s">
        <v>23</v>
      </c>
      <c r="C23" s="19"/>
      <c r="D23" s="19" t="e">
        <f>#REF!+C23</f>
        <v>#REF!</v>
      </c>
      <c r="E23" s="20">
        <v>51322</v>
      </c>
      <c r="F23" s="19"/>
      <c r="G23" s="21">
        <f>E23+F23</f>
        <v>51322</v>
      </c>
      <c r="H23" s="8">
        <v>44844</v>
      </c>
      <c r="I23" s="38">
        <v>36370.13</v>
      </c>
      <c r="J23" s="14">
        <f>I23/H23*100</f>
        <v>81.10367050218534</v>
      </c>
      <c r="L23" s="24"/>
    </row>
    <row r="24" spans="1:12" ht="54.75" customHeight="1">
      <c r="A24" s="69"/>
      <c r="B24" s="6" t="s">
        <v>24</v>
      </c>
      <c r="C24" s="7"/>
      <c r="D24" s="7" t="e">
        <f>#REF!+C24</f>
        <v>#REF!</v>
      </c>
      <c r="E24" s="8">
        <v>9272</v>
      </c>
      <c r="F24" s="7"/>
      <c r="G24" s="9">
        <f>E24+F24</f>
        <v>9272</v>
      </c>
      <c r="H24" s="8">
        <v>10178</v>
      </c>
      <c r="I24" s="38">
        <v>9116.12</v>
      </c>
      <c r="J24" s="14">
        <f>I24/H24*100</f>
        <v>89.56690901945373</v>
      </c>
      <c r="L24" s="24"/>
    </row>
    <row r="25" spans="1:10" ht="23.25" customHeight="1">
      <c r="A25" s="63" t="s">
        <v>15</v>
      </c>
      <c r="B25" s="64"/>
      <c r="C25" s="19"/>
      <c r="D25" s="19"/>
      <c r="E25" s="20"/>
      <c r="F25" s="19"/>
      <c r="G25" s="21"/>
      <c r="H25" s="8">
        <f>H23+H24</f>
        <v>55022</v>
      </c>
      <c r="I25" s="8">
        <f>I23+I24</f>
        <v>45486.25</v>
      </c>
      <c r="J25" s="14">
        <f>I25/H25*100</f>
        <v>82.66920504525463</v>
      </c>
    </row>
    <row r="26" spans="1:10" s="12" customFormat="1" ht="24" customHeight="1">
      <c r="A26" s="61" t="s">
        <v>0</v>
      </c>
      <c r="B26" s="61"/>
      <c r="C26" s="49">
        <f>SUM(C11:C24)</f>
        <v>0</v>
      </c>
      <c r="D26" s="49" t="e">
        <f>SUM(D11:D24)</f>
        <v>#REF!</v>
      </c>
      <c r="E26" s="50" t="e">
        <f>E11+#REF!+E14+E15+E16+E17+E18+E19+E20+E23+E24+#REF!</f>
        <v>#REF!</v>
      </c>
      <c r="F26" s="50" t="e">
        <f>F11+#REF!+F14+F15+F16+F17+F18+F19+F20+F23+F24+#REF!</f>
        <v>#REF!</v>
      </c>
      <c r="G26" s="50" t="e">
        <f>G11+#REF!+G14+G15+G16+G17+G18+G19+#REF!+G20+G23+G24</f>
        <v>#REF!</v>
      </c>
      <c r="H26" s="8">
        <f>H21+H25</f>
        <v>79982.09</v>
      </c>
      <c r="I26" s="8">
        <f>I21+I25</f>
        <v>70387.01999999999</v>
      </c>
      <c r="J26" s="14">
        <f>I26/H26*100</f>
        <v>88.00347677836375</v>
      </c>
    </row>
    <row r="27" spans="1:9" s="12" customFormat="1" ht="12.75" hidden="1">
      <c r="A27" s="11"/>
      <c r="B27" s="51"/>
      <c r="C27" s="51"/>
      <c r="D27" s="51"/>
      <c r="E27" s="51"/>
      <c r="F27" s="51"/>
      <c r="G27" s="51"/>
      <c r="H27" s="51"/>
      <c r="I27" s="51"/>
    </row>
    <row r="28" spans="1:9" s="12" customFormat="1" ht="12.75" hidden="1">
      <c r="A28" s="11"/>
      <c r="B28" s="51"/>
      <c r="C28" s="51"/>
      <c r="D28" s="51"/>
      <c r="E28" s="51"/>
      <c r="F28" s="51"/>
      <c r="G28" s="51"/>
      <c r="H28" s="51"/>
      <c r="I28" s="51"/>
    </row>
    <row r="29" spans="2:9" s="12" customFormat="1" ht="12.75" hidden="1">
      <c r="B29" s="51"/>
      <c r="C29" s="51"/>
      <c r="D29" s="51"/>
      <c r="E29" s="51"/>
      <c r="F29" s="51"/>
      <c r="G29" s="51"/>
      <c r="H29" s="51"/>
      <c r="I29" s="51"/>
    </row>
    <row r="30" spans="1:9" s="12" customFormat="1" ht="12.75" hidden="1">
      <c r="A30" s="11"/>
      <c r="B30" s="51"/>
      <c r="C30" s="51"/>
      <c r="D30" s="51"/>
      <c r="E30" s="51"/>
      <c r="F30" s="51"/>
      <c r="G30" s="51"/>
      <c r="H30" s="51"/>
      <c r="I30" s="51"/>
    </row>
    <row r="31" s="60" customFormat="1" ht="12.75"/>
    <row r="32" s="60" customFormat="1" ht="12.75"/>
    <row r="33" spans="1:9" s="12" customFormat="1" ht="15.75">
      <c r="A33" s="52" t="s">
        <v>18</v>
      </c>
      <c r="B33" s="51"/>
      <c r="C33" s="51"/>
      <c r="D33" s="51"/>
      <c r="E33" s="51"/>
      <c r="F33" s="51"/>
      <c r="G33" s="51"/>
      <c r="H33" s="51"/>
      <c r="I33" s="53"/>
    </row>
    <row r="34" spans="1:10" s="12" customFormat="1" ht="15.75">
      <c r="A34" s="54" t="s">
        <v>19</v>
      </c>
      <c r="B34" s="51"/>
      <c r="C34" s="51"/>
      <c r="D34" s="51"/>
      <c r="E34" s="51"/>
      <c r="F34" s="51"/>
      <c r="G34" s="51"/>
      <c r="H34" s="51"/>
      <c r="I34" s="51"/>
      <c r="J34" s="13"/>
    </row>
    <row r="35" spans="3:7" ht="15.75">
      <c r="C35" s="28"/>
      <c r="D35" s="29"/>
      <c r="E35" s="29"/>
      <c r="F35" s="29"/>
      <c r="G35" s="29"/>
    </row>
    <row r="36" spans="3:7" ht="15.75">
      <c r="C36" s="28"/>
      <c r="D36" s="29"/>
      <c r="E36" s="29"/>
      <c r="F36" s="29"/>
      <c r="G36" s="29"/>
    </row>
    <row r="37" spans="3:7" ht="15.75">
      <c r="C37" s="28"/>
      <c r="D37" s="29"/>
      <c r="E37" s="29"/>
      <c r="F37" s="29"/>
      <c r="G37" s="29"/>
    </row>
    <row r="38" spans="3:7" ht="15.75">
      <c r="C38" s="28"/>
      <c r="D38" s="29"/>
      <c r="E38" s="29"/>
      <c r="F38" s="29"/>
      <c r="G38" s="29"/>
    </row>
    <row r="39" spans="3:7" ht="15.75">
      <c r="C39" s="28"/>
      <c r="D39" s="29"/>
      <c r="E39" s="29"/>
      <c r="F39" s="29"/>
      <c r="G39" s="29"/>
    </row>
    <row r="40" spans="3:7" ht="15.75">
      <c r="C40" s="28"/>
      <c r="D40" s="29"/>
      <c r="E40" s="29"/>
      <c r="F40" s="29"/>
      <c r="G40" s="29"/>
    </row>
    <row r="41" spans="3:7" ht="15.75">
      <c r="C41" s="28"/>
      <c r="D41" s="29"/>
      <c r="E41" s="29"/>
      <c r="F41" s="29"/>
      <c r="G41" s="29"/>
    </row>
    <row r="42" spans="3:7" ht="15.75">
      <c r="C42" s="28"/>
      <c r="D42" s="29"/>
      <c r="E42" s="29"/>
      <c r="F42" s="29"/>
      <c r="G42" s="29"/>
    </row>
    <row r="43" spans="3:7" ht="15.75">
      <c r="C43" s="28"/>
      <c r="D43" s="29"/>
      <c r="E43" s="29"/>
      <c r="F43" s="29"/>
      <c r="G43" s="29"/>
    </row>
    <row r="44" spans="3:7" ht="15.75">
      <c r="C44" s="28"/>
      <c r="D44" s="29"/>
      <c r="E44" s="29"/>
      <c r="F44" s="29"/>
      <c r="G44" s="29"/>
    </row>
    <row r="46" ht="15.75">
      <c r="C46" s="28"/>
    </row>
    <row r="47" ht="15.75">
      <c r="C47" s="28"/>
    </row>
    <row r="50" ht="15.75">
      <c r="A50" s="30"/>
    </row>
    <row r="51" ht="15.75">
      <c r="A51" s="15"/>
    </row>
    <row r="55" ht="15.75">
      <c r="A55" s="15"/>
    </row>
    <row r="56" ht="15.75">
      <c r="A56" s="15"/>
    </row>
    <row r="65" ht="51.75" customHeight="1"/>
    <row r="67" ht="78" customHeight="1"/>
    <row r="69" ht="82.5" customHeight="1">
      <c r="A69" s="15"/>
    </row>
    <row r="71" spans="1:2" ht="174" customHeight="1">
      <c r="A71" s="31"/>
      <c r="B71" s="28"/>
    </row>
    <row r="73" spans="1:2" ht="18.75">
      <c r="A73" s="31"/>
      <c r="B73" s="28"/>
    </row>
    <row r="74" spans="1:2" ht="18.75">
      <c r="A74" s="31"/>
      <c r="B74" s="28"/>
    </row>
    <row r="75" spans="1:2" ht="18.75">
      <c r="A75" s="31"/>
      <c r="B75" s="28"/>
    </row>
    <row r="76" spans="1:2" ht="18.75">
      <c r="A76" s="31"/>
      <c r="B76" s="28"/>
    </row>
    <row r="77" spans="1:2" ht="18.75">
      <c r="A77" s="31"/>
      <c r="B77" s="28"/>
    </row>
    <row r="78" spans="1:2" ht="18.75">
      <c r="A78" s="31"/>
      <c r="B78" s="28"/>
    </row>
    <row r="79" spans="1:2" ht="18.75">
      <c r="A79" s="31"/>
      <c r="B79" s="28"/>
    </row>
    <row r="80" spans="1:2" ht="18.75">
      <c r="A80" s="31"/>
      <c r="B80" s="28"/>
    </row>
    <row r="81" spans="1:2" ht="18.75">
      <c r="A81" s="31"/>
      <c r="B81" s="28"/>
    </row>
    <row r="82" spans="1:2" ht="18.75">
      <c r="A82" s="31"/>
      <c r="B82" s="28"/>
    </row>
    <row r="83" spans="1:2" ht="18.75">
      <c r="A83" s="31"/>
      <c r="B83" s="28"/>
    </row>
    <row r="84" spans="1:2" ht="18.75">
      <c r="A84" s="31"/>
      <c r="B84" s="28"/>
    </row>
    <row r="85" spans="1:2" ht="18.75">
      <c r="A85" s="31"/>
      <c r="B85" s="28"/>
    </row>
    <row r="102" spans="1:2" ht="18.75">
      <c r="A102" s="31"/>
      <c r="B102" s="28"/>
    </row>
    <row r="103" spans="1:2" ht="18.75">
      <c r="A103" s="31"/>
      <c r="B103" s="28"/>
    </row>
    <row r="104" ht="15.75">
      <c r="A104" s="32"/>
    </row>
    <row r="106" ht="18.75">
      <c r="A106" s="31"/>
    </row>
    <row r="107" ht="18.75">
      <c r="A107" s="31"/>
    </row>
    <row r="108" ht="18.75">
      <c r="A108" s="33"/>
    </row>
  </sheetData>
  <sheetProtection/>
  <mergeCells count="9">
    <mergeCell ref="A5:J5"/>
    <mergeCell ref="A31:IV32"/>
    <mergeCell ref="A26:B26"/>
    <mergeCell ref="A10:J10"/>
    <mergeCell ref="A22:J22"/>
    <mergeCell ref="A25:B25"/>
    <mergeCell ref="A21:B21"/>
    <mergeCell ref="A11:A20"/>
    <mergeCell ref="A23:A24"/>
  </mergeCells>
  <printOptions/>
  <pageMargins left="1.1811023622047245" right="0.3937007874015748" top="0.7874015748031497" bottom="0.7874015748031497" header="0.31496062992125984" footer="0"/>
  <pageSetup firstPageNumber="95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Лариса  Киселева</cp:lastModifiedBy>
  <cp:lastPrinted>2013-03-27T03:44:33Z</cp:lastPrinted>
  <dcterms:created xsi:type="dcterms:W3CDTF">2008-10-06T07:55:44Z</dcterms:created>
  <dcterms:modified xsi:type="dcterms:W3CDTF">2013-06-04T09:10:47Z</dcterms:modified>
  <cp:category/>
  <cp:version/>
  <cp:contentType/>
  <cp:contentStatus/>
</cp:coreProperties>
</file>