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'Отчет'!$17:$17</definedName>
  </definedNames>
  <calcPr fullCalcOnLoad="1"/>
</workbook>
</file>

<file path=xl/sharedStrings.xml><?xml version="1.0" encoding="utf-8"?>
<sst xmlns="http://schemas.openxmlformats.org/spreadsheetml/2006/main" count="186" uniqueCount="102">
  <si>
    <t xml:space="preserve"> </t>
  </si>
  <si>
    <t>(плюс, минус)</t>
  </si>
  <si>
    <t>Утв.план 1кв</t>
  </si>
  <si>
    <t>Уточн.план 1 кв</t>
  </si>
  <si>
    <t>Утв.план 2 кв</t>
  </si>
  <si>
    <t>Уточн.план 2 кв</t>
  </si>
  <si>
    <t>Утв.план 3 кв</t>
  </si>
  <si>
    <t>Уточн.план 3 кв</t>
  </si>
  <si>
    <t>Утв.план 4 кв</t>
  </si>
  <si>
    <t>Уточн.план 4 кв</t>
  </si>
  <si>
    <t>к Решению Думы ЗАТО Северск</t>
  </si>
  <si>
    <t>(тыс.руб.)</t>
  </si>
  <si>
    <t>Утв.
Думой
ЗАТО Северск 2012г.</t>
  </si>
  <si>
    <t>Уточн.
Думой
 ЗАТО Северск 2012г.</t>
  </si>
  <si>
    <t xml:space="preserve">    </t>
  </si>
  <si>
    <t>ВСЕГО:</t>
  </si>
  <si>
    <t>Дума ЗАТО Северск</t>
  </si>
  <si>
    <t>Получатели бюджетных средств</t>
  </si>
  <si>
    <t>Администрация ЗАТО Северск</t>
  </si>
  <si>
    <t>Обеспечение деятельности Думы</t>
  </si>
  <si>
    <t>за счет средств местного бюджета</t>
  </si>
  <si>
    <t>Обеспечение деятельности Администрации</t>
  </si>
  <si>
    <t>Целевая программа "Социальная защита и поддержка населения ЗАТО Северск в 2012-2014 годах"</t>
  </si>
  <si>
    <t xml:space="preserve"> Осуществление отдельных госполномочий по созданию и обеспечению деятельности комиссий по делам несовершеннолетних и защите их прав</t>
  </si>
  <si>
    <t>Обеспечение деятельности МКУ "Центр жилищных субсидий" за счет средств местного бюджета</t>
  </si>
  <si>
    <t>Осуществление отдельных госполномочий по созданию и обеспечению деятельности административных комиссий</t>
  </si>
  <si>
    <t>Финансовое управление Администрации ЗАТО Северск</t>
  </si>
  <si>
    <t>Обеспечение деятельности управления</t>
  </si>
  <si>
    <t>Расходы за счет средств Фонда непредвиденных расходов Администрации ЗАТО Северск</t>
  </si>
  <si>
    <t>КООСиПР</t>
  </si>
  <si>
    <t>Обеспечение деятельности комитета</t>
  </si>
  <si>
    <t>УЖКХ ТиС</t>
  </si>
  <si>
    <t>Благоустройство территории (прочие мероприятия по благоустройству)</t>
  </si>
  <si>
    <t>Благоустройство внутриквартальных территорий</t>
  </si>
  <si>
    <t>Целевая программа "Повышение безопасности дорожного движения на территории ЗАТО Северск в 2010-2012 годах"</t>
  </si>
  <si>
    <t>Целевая программа "Чистый город" на 2012-2014 годы</t>
  </si>
  <si>
    <t>Целевая программа "Модернизация и устройство детских игровых площадок на территории ЗАТО Северск в 2012-2015 годах"</t>
  </si>
  <si>
    <t>Мероприятия по установке коллективных (общедомовых) приборов учета потребления ресурсов и узлов управления в жилых домах</t>
  </si>
  <si>
    <t>УКС Администрации ЗАТО Северск</t>
  </si>
  <si>
    <t>УВГТ Администрации ЗАТО Северск</t>
  </si>
  <si>
    <t>Управление по делам защиты населения и территорий от чрезвычайных ситуаций Администрации ЗАТО Северск</t>
  </si>
  <si>
    <t>Расходы за счет средств резервного фонда Администрации ЗАТО Северск по предупреждению, ликвидации чрезвычайных ситуаций и последствий стихийных бедствий</t>
  </si>
  <si>
    <t>Расходы за счет средств резервного фонда Администрации Томской области по предупреждению, ликвидации чрезвычайных ситуаций и последствий стихийных бедствий</t>
  </si>
  <si>
    <t>УМСП КиС Администрации ЗАТО Северск</t>
  </si>
  <si>
    <t>Обеспечение условий для развития физической культуры и спорта</t>
  </si>
  <si>
    <t>Расходы из резервного фонда финансирования непредвиденных расходов Администрации Томской области</t>
  </si>
  <si>
    <t>Субсидия на иные цели для оздоровительных лагерей</t>
  </si>
  <si>
    <t>Субсидия на иные цели для учреждений культуры</t>
  </si>
  <si>
    <t>Субсидия на иные цели для учреждений дополнительного образования детей</t>
  </si>
  <si>
    <t>Счетная палата ЗАТО Северск</t>
  </si>
  <si>
    <t>Обеспечение деятельности Счетной палаты</t>
  </si>
  <si>
    <t>Управление образования Администрации ЗАТО Северск</t>
  </si>
  <si>
    <t>Обеспечение деятельности общеобразовательных учреждений</t>
  </si>
  <si>
    <t>Субсидии на иные цели для общеобразовательных учреждений</t>
  </si>
  <si>
    <t>Целевая программа "Развитие образования ЗАТО Северск" на 2012-2016 годы</t>
  </si>
  <si>
    <t>Целевая программа "Обеспечение первичных мер пожарной безопасности на территории ЗАТО Северск в 2010-2012 годах"</t>
  </si>
  <si>
    <t>Обеспечение деятельности специальных (коррекционных) образовательных учреждений</t>
  </si>
  <si>
    <t>Осуществление отдельных госполномочий по организации и осуществлению деятельности по опеке и попечительству</t>
  </si>
  <si>
    <t>Государственная программа Российской Федерации "Доступная среда" на 2011-2015 годы</t>
  </si>
  <si>
    <t>Целевая программа "Обеспечение питанием обучающихся муниципальных учреждений ЗАТО Северск" на 2012-2016 годы</t>
  </si>
  <si>
    <t>Целевая программа "Развитие сети образовательных учреждений, реализующих образовательные программы дошкольного образования в ЗАТО Северск" на 2011-2016 годы</t>
  </si>
  <si>
    <t>Субсидия на иные цели для дошкольных образовательных  учреждений</t>
  </si>
  <si>
    <t>Субсидия на иные цели для подведомственных учреждений дополнительного образования детей</t>
  </si>
  <si>
    <t>Субсидия на иные цели для МБУ "Централизованная бухгалтерия"</t>
  </si>
  <si>
    <t>Субсидия на приобретение автобуса для специальных (коррекционных) образовательных учреждений</t>
  </si>
  <si>
    <t>Субсидия на иные цели для МАУ "Ресурсный центр образования"</t>
  </si>
  <si>
    <t>Модернизация региональных систем общего образования</t>
  </si>
  <si>
    <t>Субсидия на иные цели для МБУ "КШП"</t>
  </si>
  <si>
    <t>Управление имущественных отношений Администрации ЗАТО Северск</t>
  </si>
  <si>
    <t>Увеличение нефинансовых активов ЗАТО Северск</t>
  </si>
  <si>
    <t>Целевая программа "Снижение рисков и смягчение последствий чрезвычайных ситуаций природного и техногенного характера в ЗАТО Северск" на 2012-2014 годы</t>
  </si>
  <si>
    <t>Код ГРБС</t>
  </si>
  <si>
    <t>902</t>
  </si>
  <si>
    <t>903</t>
  </si>
  <si>
    <t>904</t>
  </si>
  <si>
    <t>906</t>
  </si>
  <si>
    <t>907</t>
  </si>
  <si>
    <t>909</t>
  </si>
  <si>
    <t>919</t>
  </si>
  <si>
    <t>937</t>
  </si>
  <si>
    <t>952</t>
  </si>
  <si>
    <t>953</t>
  </si>
  <si>
    <t>954</t>
  </si>
  <si>
    <t>За счет средств местного бюджета</t>
  </si>
  <si>
    <t>За счет средств областного бюджета</t>
  </si>
  <si>
    <t>За счет средств федерального бюджета:</t>
  </si>
  <si>
    <t>12</t>
  </si>
  <si>
    <t>10</t>
  </si>
  <si>
    <t>9</t>
  </si>
  <si>
    <t>8</t>
  </si>
  <si>
    <t>7</t>
  </si>
  <si>
    <t>6</t>
  </si>
  <si>
    <t>5</t>
  </si>
  <si>
    <t>4</t>
  </si>
  <si>
    <t>№ пп</t>
  </si>
  <si>
    <t>Приложение 13</t>
  </si>
  <si>
    <t>за счет средств областного бюджета</t>
  </si>
  <si>
    <t>за счет средств федерального бюджета</t>
  </si>
  <si>
    <r>
      <t xml:space="preserve">от </t>
    </r>
    <r>
      <rPr>
        <u val="single"/>
        <sz val="12"/>
        <rFont val="Times New Roman"/>
        <family val="1"/>
      </rPr>
      <t xml:space="preserve">22.12.2011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21/8</t>
    </r>
  </si>
  <si>
    <t>План</t>
  </si>
  <si>
    <t>приобретения и модернизации оборудования и предметов длительного пользования</t>
  </si>
  <si>
    <t>ЗАТО Северск на 2012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</si>
</sst>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8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 wrapText="1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horizontal="left" vertical="center"/>
    </xf>
    <xf numFmtId="4" fontId="2" fillId="0" borderId="0" xfId="52" applyNumberFormat="1" applyFont="1" applyFill="1" applyBorder="1" applyAlignment="1" applyProtection="1">
      <alignment horizontal="left" vertical="center"/>
      <protection/>
    </xf>
    <xf numFmtId="4" fontId="2" fillId="0" borderId="0" xfId="0" applyNumberFormat="1" applyFont="1" applyFill="1" applyAlignment="1">
      <alignment horizontal="right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49" fontId="2" fillId="0" borderId="0" xfId="0" applyNumberFormat="1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9"/>
  <sheetViews>
    <sheetView showZeros="0" tabSelected="1" zoomScale="75" zoomScaleNormal="75" zoomScalePageLayoutView="0" workbookViewId="0" topLeftCell="A1">
      <selection activeCell="F147" sqref="F147"/>
    </sheetView>
  </sheetViews>
  <sheetFormatPr defaultColWidth="8.8515625" defaultRowHeight="12.75"/>
  <cols>
    <col min="1" max="1" width="6.28125" style="18" customWidth="1"/>
    <col min="2" max="2" width="69.7109375" style="13" customWidth="1"/>
    <col min="3" max="3" width="8.00390625" style="14" customWidth="1"/>
    <col min="4" max="4" width="16.28125" style="43" customWidth="1"/>
    <col min="5" max="5" width="14.8515625" style="43" customWidth="1"/>
    <col min="6" max="6" width="16.7109375" style="43" customWidth="1"/>
    <col min="7" max="8" width="17.7109375" style="2" hidden="1" customWidth="1"/>
    <col min="9" max="18" width="17.7109375" style="1" hidden="1" customWidth="1"/>
    <col min="19" max="16384" width="8.8515625" style="1" customWidth="1"/>
  </cols>
  <sheetData>
    <row r="1" ht="15.75">
      <c r="E1" s="43" t="s">
        <v>95</v>
      </c>
    </row>
    <row r="2" ht="15.75">
      <c r="E2" s="44" t="s">
        <v>10</v>
      </c>
    </row>
    <row r="3" ht="15.75">
      <c r="E3" s="45" t="s">
        <v>98</v>
      </c>
    </row>
    <row r="4" ht="15.75">
      <c r="A4" s="18" t="s">
        <v>0</v>
      </c>
    </row>
    <row r="5" ht="15.75" hidden="1"/>
    <row r="6" ht="15.75" hidden="1"/>
    <row r="7" ht="15.75" hidden="1"/>
    <row r="8" ht="15.75" hidden="1"/>
    <row r="9" ht="15.75" hidden="1"/>
    <row r="10" ht="15.75" hidden="1"/>
    <row r="11" spans="2:5" ht="15.75">
      <c r="B11" s="49" t="s">
        <v>99</v>
      </c>
      <c r="C11" s="49"/>
      <c r="D11" s="49"/>
      <c r="E11" s="49"/>
    </row>
    <row r="12" spans="2:5" ht="15.75">
      <c r="B12" s="49" t="s">
        <v>100</v>
      </c>
      <c r="C12" s="49"/>
      <c r="D12" s="49"/>
      <c r="E12" s="49"/>
    </row>
    <row r="13" spans="2:5" ht="15.75">
      <c r="B13" s="49" t="s">
        <v>101</v>
      </c>
      <c r="C13" s="49"/>
      <c r="D13" s="49"/>
      <c r="E13" s="49"/>
    </row>
    <row r="15" spans="6:18" ht="15.75">
      <c r="F15" s="46" t="s">
        <v>11</v>
      </c>
      <c r="H15" s="2" t="s">
        <v>11</v>
      </c>
      <c r="R15" s="3"/>
    </row>
    <row r="16" spans="1:18" s="5" customFormat="1" ht="68.25" customHeight="1">
      <c r="A16" s="4" t="s">
        <v>94</v>
      </c>
      <c r="B16" s="4" t="s">
        <v>17</v>
      </c>
      <c r="C16" s="8" t="s">
        <v>71</v>
      </c>
      <c r="D16" s="40" t="s">
        <v>12</v>
      </c>
      <c r="E16" s="40" t="s">
        <v>1</v>
      </c>
      <c r="F16" s="40" t="s">
        <v>13</v>
      </c>
      <c r="G16" s="7" t="s">
        <v>2</v>
      </c>
      <c r="H16" s="7" t="s">
        <v>1</v>
      </c>
      <c r="I16" s="7" t="s">
        <v>3</v>
      </c>
      <c r="J16" s="7" t="s">
        <v>4</v>
      </c>
      <c r="K16" s="7" t="s">
        <v>1</v>
      </c>
      <c r="L16" s="7" t="s">
        <v>5</v>
      </c>
      <c r="M16" s="7" t="s">
        <v>6</v>
      </c>
      <c r="N16" s="7" t="s">
        <v>1</v>
      </c>
      <c r="O16" s="7" t="s">
        <v>7</v>
      </c>
      <c r="P16" s="7" t="s">
        <v>8</v>
      </c>
      <c r="Q16" s="7" t="s">
        <v>1</v>
      </c>
      <c r="R16" s="7" t="s">
        <v>9</v>
      </c>
    </row>
    <row r="17" spans="1:18" s="6" customFormat="1" ht="14.25" customHeight="1">
      <c r="A17" s="4">
        <v>1</v>
      </c>
      <c r="B17" s="4">
        <v>2</v>
      </c>
      <c r="C17" s="4">
        <v>3</v>
      </c>
      <c r="D17" s="47">
        <v>4</v>
      </c>
      <c r="E17" s="47">
        <v>5</v>
      </c>
      <c r="F17" s="47">
        <v>6</v>
      </c>
      <c r="G17" s="6">
        <v>11</v>
      </c>
      <c r="H17" s="6">
        <v>12</v>
      </c>
      <c r="I17" s="6">
        <v>13</v>
      </c>
      <c r="J17" s="6">
        <v>14</v>
      </c>
      <c r="K17" s="6">
        <v>15</v>
      </c>
      <c r="L17" s="6">
        <v>16</v>
      </c>
      <c r="M17" s="6">
        <v>17</v>
      </c>
      <c r="N17" s="6">
        <v>18</v>
      </c>
      <c r="O17" s="6">
        <v>19</v>
      </c>
      <c r="P17" s="6">
        <v>20</v>
      </c>
      <c r="Q17" s="6">
        <v>21</v>
      </c>
      <c r="R17" s="6">
        <v>22</v>
      </c>
    </row>
    <row r="18" spans="1:6" s="6" customFormat="1" ht="14.25" customHeight="1">
      <c r="A18" s="4">
        <v>1</v>
      </c>
      <c r="B18" s="24" t="s">
        <v>16</v>
      </c>
      <c r="C18" s="25">
        <v>901</v>
      </c>
      <c r="D18" s="26">
        <v>1750</v>
      </c>
      <c r="E18" s="26">
        <v>350</v>
      </c>
      <c r="F18" s="26">
        <v>2100</v>
      </c>
    </row>
    <row r="19" spans="1:6" s="6" customFormat="1" ht="14.25" customHeight="1">
      <c r="A19" s="4"/>
      <c r="B19" s="20" t="s">
        <v>19</v>
      </c>
      <c r="C19" s="15">
        <v>0</v>
      </c>
      <c r="D19" s="26">
        <v>1750</v>
      </c>
      <c r="E19" s="26">
        <v>350</v>
      </c>
      <c r="F19" s="26">
        <v>2100</v>
      </c>
    </row>
    <row r="20" spans="1:6" s="6" customFormat="1" ht="14.25" customHeight="1">
      <c r="A20" s="12" t="s">
        <v>14</v>
      </c>
      <c r="B20" s="20" t="s">
        <v>20</v>
      </c>
      <c r="C20" s="15">
        <v>0</v>
      </c>
      <c r="D20" s="26">
        <v>1750</v>
      </c>
      <c r="E20" s="26">
        <v>350</v>
      </c>
      <c r="F20" s="26">
        <v>2100</v>
      </c>
    </row>
    <row r="21" spans="1:19" s="10" customFormat="1" ht="15.75">
      <c r="A21" s="27">
        <v>2</v>
      </c>
      <c r="B21" s="24" t="s">
        <v>18</v>
      </c>
      <c r="C21" s="25" t="s">
        <v>72</v>
      </c>
      <c r="D21" s="26">
        <v>2076.6</v>
      </c>
      <c r="E21" s="26">
        <v>981.35</v>
      </c>
      <c r="F21" s="26">
        <v>3057.95</v>
      </c>
      <c r="G21" s="28">
        <v>2076.6</v>
      </c>
      <c r="H21" s="29">
        <v>981.35</v>
      </c>
      <c r="I21" s="29">
        <v>3057.95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30"/>
    </row>
    <row r="22" spans="1:18" ht="15.75">
      <c r="A22" s="19"/>
      <c r="B22" s="20" t="s">
        <v>21</v>
      </c>
      <c r="C22" s="15">
        <v>0</v>
      </c>
      <c r="D22" s="26">
        <v>1652</v>
      </c>
      <c r="E22" s="26">
        <v>999.9</v>
      </c>
      <c r="F22" s="26">
        <v>2651.9</v>
      </c>
      <c r="G22" s="16">
        <v>1652</v>
      </c>
      <c r="H22" s="9">
        <v>999.9</v>
      </c>
      <c r="I22" s="9">
        <v>2651.9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</row>
    <row r="23" spans="1:18" ht="15.75">
      <c r="A23" s="12" t="s">
        <v>14</v>
      </c>
      <c r="B23" s="20" t="s">
        <v>20</v>
      </c>
      <c r="C23" s="15">
        <v>0</v>
      </c>
      <c r="D23" s="26">
        <v>1652</v>
      </c>
      <c r="E23" s="26">
        <v>999.9</v>
      </c>
      <c r="F23" s="26">
        <v>2651.9</v>
      </c>
      <c r="G23" s="16">
        <v>1652</v>
      </c>
      <c r="H23" s="9">
        <v>999.9</v>
      </c>
      <c r="I23" s="9">
        <v>2651.9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</row>
    <row r="24" spans="1:18" ht="31.5">
      <c r="A24" s="19"/>
      <c r="B24" s="20" t="s">
        <v>22</v>
      </c>
      <c r="C24" s="15">
        <v>0</v>
      </c>
      <c r="D24" s="26">
        <v>80.2</v>
      </c>
      <c r="E24" s="26">
        <v>-18.55</v>
      </c>
      <c r="F24" s="26">
        <v>61.65</v>
      </c>
      <c r="G24" s="16">
        <v>80.2</v>
      </c>
      <c r="H24" s="9">
        <v>-18.55</v>
      </c>
      <c r="I24" s="9">
        <v>61.65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</row>
    <row r="25" spans="1:18" ht="15.75">
      <c r="A25" s="12" t="s">
        <v>14</v>
      </c>
      <c r="B25" s="20" t="s">
        <v>20</v>
      </c>
      <c r="C25" s="15">
        <v>0</v>
      </c>
      <c r="D25" s="26">
        <v>80.2</v>
      </c>
      <c r="E25" s="26">
        <v>-18.55</v>
      </c>
      <c r="F25" s="26">
        <v>61.65</v>
      </c>
      <c r="G25" s="16">
        <v>80.2</v>
      </c>
      <c r="H25" s="9">
        <v>-18.55</v>
      </c>
      <c r="I25" s="9">
        <v>61.65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</row>
    <row r="26" spans="1:18" ht="47.25">
      <c r="A26" s="19"/>
      <c r="B26" s="20" t="s">
        <v>23</v>
      </c>
      <c r="C26" s="15">
        <v>0</v>
      </c>
      <c r="D26" s="26">
        <v>57.1</v>
      </c>
      <c r="E26" s="26">
        <v>0</v>
      </c>
      <c r="F26" s="26">
        <v>57.1</v>
      </c>
      <c r="G26" s="16">
        <v>57.1</v>
      </c>
      <c r="H26" s="9">
        <v>0</v>
      </c>
      <c r="I26" s="9">
        <v>57.1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</row>
    <row r="27" spans="1:18" ht="15.75">
      <c r="A27" s="12" t="s">
        <v>14</v>
      </c>
      <c r="B27" s="20" t="s">
        <v>96</v>
      </c>
      <c r="C27" s="15">
        <v>0</v>
      </c>
      <c r="D27" s="26">
        <v>57.1</v>
      </c>
      <c r="E27" s="26">
        <v>0</v>
      </c>
      <c r="F27" s="26">
        <v>57.1</v>
      </c>
      <c r="G27" s="16">
        <v>57.1</v>
      </c>
      <c r="H27" s="9">
        <v>0</v>
      </c>
      <c r="I27" s="9">
        <v>57.1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</row>
    <row r="28" spans="1:18" ht="31.5">
      <c r="A28" s="19"/>
      <c r="B28" s="20" t="s">
        <v>24</v>
      </c>
      <c r="C28" s="15">
        <v>0</v>
      </c>
      <c r="D28" s="26">
        <v>255.7</v>
      </c>
      <c r="E28" s="26">
        <v>0</v>
      </c>
      <c r="F28" s="26">
        <v>255.7</v>
      </c>
      <c r="G28" s="16">
        <v>255.7</v>
      </c>
      <c r="H28" s="9">
        <v>0</v>
      </c>
      <c r="I28" s="9">
        <v>255.7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</row>
    <row r="29" spans="1:18" ht="15.75">
      <c r="A29" s="12" t="s">
        <v>14</v>
      </c>
      <c r="B29" s="20" t="s">
        <v>20</v>
      </c>
      <c r="C29" s="15">
        <v>0</v>
      </c>
      <c r="D29" s="26">
        <v>255.7</v>
      </c>
      <c r="E29" s="26">
        <v>0</v>
      </c>
      <c r="F29" s="26">
        <v>255.7</v>
      </c>
      <c r="G29" s="16">
        <v>255.7</v>
      </c>
      <c r="H29" s="9">
        <v>0</v>
      </c>
      <c r="I29" s="9">
        <v>255.7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</row>
    <row r="30" spans="1:18" ht="31.5">
      <c r="A30" s="19"/>
      <c r="B30" s="20" t="s">
        <v>25</v>
      </c>
      <c r="C30" s="15">
        <v>0</v>
      </c>
      <c r="D30" s="26">
        <v>31.6</v>
      </c>
      <c r="E30" s="26">
        <v>0</v>
      </c>
      <c r="F30" s="26">
        <v>31.6</v>
      </c>
      <c r="G30" s="16">
        <v>31.6</v>
      </c>
      <c r="H30" s="9">
        <v>0</v>
      </c>
      <c r="I30" s="9">
        <v>31.6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</row>
    <row r="31" spans="1:18" ht="15.75">
      <c r="A31" s="12" t="s">
        <v>14</v>
      </c>
      <c r="B31" s="20" t="s">
        <v>96</v>
      </c>
      <c r="C31" s="15">
        <v>0</v>
      </c>
      <c r="D31" s="26">
        <v>31.6</v>
      </c>
      <c r="E31" s="26">
        <v>0</v>
      </c>
      <c r="F31" s="26">
        <v>31.6</v>
      </c>
      <c r="G31" s="16">
        <v>31.6</v>
      </c>
      <c r="H31" s="9">
        <v>0</v>
      </c>
      <c r="I31" s="9">
        <v>31.6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</row>
    <row r="32" spans="1:19" s="10" customFormat="1" ht="15.75">
      <c r="A32" s="27">
        <v>3</v>
      </c>
      <c r="B32" s="24" t="s">
        <v>26</v>
      </c>
      <c r="C32" s="25" t="s">
        <v>73</v>
      </c>
      <c r="D32" s="26">
        <v>370.2</v>
      </c>
      <c r="E32" s="26">
        <v>0</v>
      </c>
      <c r="F32" s="26">
        <v>370.2</v>
      </c>
      <c r="G32" s="28">
        <v>370.2</v>
      </c>
      <c r="H32" s="29">
        <v>0</v>
      </c>
      <c r="I32" s="29">
        <v>370.2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30"/>
    </row>
    <row r="33" spans="1:18" ht="15.75">
      <c r="A33" s="19"/>
      <c r="B33" s="20" t="s">
        <v>27</v>
      </c>
      <c r="C33" s="15">
        <v>0</v>
      </c>
      <c r="D33" s="26">
        <v>131</v>
      </c>
      <c r="E33" s="26">
        <v>0</v>
      </c>
      <c r="F33" s="26">
        <v>131</v>
      </c>
      <c r="G33" s="16">
        <v>131</v>
      </c>
      <c r="H33" s="9">
        <v>0</v>
      </c>
      <c r="I33" s="9">
        <v>131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</row>
    <row r="34" spans="1:18" ht="15.75">
      <c r="A34" s="12" t="s">
        <v>14</v>
      </c>
      <c r="B34" s="20" t="s">
        <v>20</v>
      </c>
      <c r="C34" s="15">
        <v>0</v>
      </c>
      <c r="D34" s="26">
        <v>131</v>
      </c>
      <c r="E34" s="26">
        <v>0</v>
      </c>
      <c r="F34" s="26">
        <v>131</v>
      </c>
      <c r="G34" s="16">
        <v>131</v>
      </c>
      <c r="H34" s="9">
        <v>0</v>
      </c>
      <c r="I34" s="9">
        <v>131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</row>
    <row r="35" spans="1:18" ht="31.5">
      <c r="A35" s="19"/>
      <c r="B35" s="20" t="s">
        <v>28</v>
      </c>
      <c r="C35" s="15">
        <v>0</v>
      </c>
      <c r="D35" s="26">
        <v>239.2</v>
      </c>
      <c r="E35" s="26">
        <v>0</v>
      </c>
      <c r="F35" s="26">
        <v>239.2</v>
      </c>
      <c r="G35" s="16">
        <v>239.2</v>
      </c>
      <c r="H35" s="9">
        <v>0</v>
      </c>
      <c r="I35" s="9">
        <v>239.2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</row>
    <row r="36" spans="1:18" ht="15.75">
      <c r="A36" s="12" t="s">
        <v>14</v>
      </c>
      <c r="B36" s="20" t="s">
        <v>20</v>
      </c>
      <c r="C36" s="15">
        <v>0</v>
      </c>
      <c r="D36" s="26">
        <v>239.2</v>
      </c>
      <c r="E36" s="26">
        <v>0</v>
      </c>
      <c r="F36" s="26">
        <v>239.2</v>
      </c>
      <c r="G36" s="16">
        <v>239.2</v>
      </c>
      <c r="H36" s="9">
        <v>0</v>
      </c>
      <c r="I36" s="9">
        <v>239.2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</row>
    <row r="37" spans="1:18" ht="15.75">
      <c r="A37" s="12" t="s">
        <v>93</v>
      </c>
      <c r="B37" s="24" t="s">
        <v>43</v>
      </c>
      <c r="C37" s="25" t="s">
        <v>74</v>
      </c>
      <c r="D37" s="26">
        <v>4459.83</v>
      </c>
      <c r="E37" s="26">
        <v>-902</v>
      </c>
      <c r="F37" s="26">
        <v>3557.83</v>
      </c>
      <c r="G37" s="16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ht="15.75">
      <c r="A38" s="12"/>
      <c r="B38" s="20" t="s">
        <v>44</v>
      </c>
      <c r="C38" s="15">
        <v>0</v>
      </c>
      <c r="D38" s="26">
        <v>541.3</v>
      </c>
      <c r="E38" s="26">
        <v>0</v>
      </c>
      <c r="F38" s="26">
        <v>541.3</v>
      </c>
      <c r="G38" s="16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ht="15.75">
      <c r="A39" s="12"/>
      <c r="B39" s="20" t="s">
        <v>96</v>
      </c>
      <c r="C39" s="15">
        <v>0</v>
      </c>
      <c r="D39" s="26">
        <v>541.3</v>
      </c>
      <c r="E39" s="26">
        <v>0</v>
      </c>
      <c r="F39" s="26">
        <v>541.3</v>
      </c>
      <c r="G39" s="16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31.5">
      <c r="A40" s="12"/>
      <c r="B40" s="20" t="s">
        <v>45</v>
      </c>
      <c r="C40" s="15">
        <v>0</v>
      </c>
      <c r="D40" s="26">
        <v>451.15</v>
      </c>
      <c r="E40" s="26">
        <v>0</v>
      </c>
      <c r="F40" s="26">
        <v>451.15</v>
      </c>
      <c r="G40" s="16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ht="15.75">
      <c r="A41" s="12"/>
      <c r="B41" s="20" t="s">
        <v>96</v>
      </c>
      <c r="C41" s="15">
        <v>0</v>
      </c>
      <c r="D41" s="26">
        <v>451.15</v>
      </c>
      <c r="E41" s="26">
        <v>0</v>
      </c>
      <c r="F41" s="26">
        <v>451.15</v>
      </c>
      <c r="G41" s="16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ht="31.5">
      <c r="A42" s="12"/>
      <c r="B42" s="20" t="s">
        <v>28</v>
      </c>
      <c r="C42" s="15">
        <v>0</v>
      </c>
      <c r="D42" s="26">
        <v>36.88</v>
      </c>
      <c r="E42" s="26">
        <v>0</v>
      </c>
      <c r="F42" s="26">
        <v>36.88</v>
      </c>
      <c r="G42" s="16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ht="15.75">
      <c r="A43" s="12"/>
      <c r="B43" s="20" t="s">
        <v>20</v>
      </c>
      <c r="C43" s="15">
        <v>0</v>
      </c>
      <c r="D43" s="26">
        <v>36.88</v>
      </c>
      <c r="E43" s="26">
        <v>0</v>
      </c>
      <c r="F43" s="26">
        <v>36.88</v>
      </c>
      <c r="G43" s="16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ht="15.75">
      <c r="A44" s="12"/>
      <c r="B44" s="20" t="s">
        <v>46</v>
      </c>
      <c r="C44" s="15">
        <v>0</v>
      </c>
      <c r="D44" s="26">
        <v>1000</v>
      </c>
      <c r="E44" s="26">
        <v>-1000</v>
      </c>
      <c r="F44" s="26">
        <v>0</v>
      </c>
      <c r="G44" s="16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15.75">
      <c r="A45" s="12"/>
      <c r="B45" s="20" t="s">
        <v>20</v>
      </c>
      <c r="C45" s="15">
        <v>0</v>
      </c>
      <c r="D45" s="26">
        <v>1000</v>
      </c>
      <c r="E45" s="26">
        <v>-1000</v>
      </c>
      <c r="F45" s="26">
        <v>0</v>
      </c>
      <c r="G45" s="16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15.75">
      <c r="A46" s="12"/>
      <c r="B46" s="20" t="s">
        <v>47</v>
      </c>
      <c r="C46" s="15">
        <v>0</v>
      </c>
      <c r="D46" s="26">
        <v>2025</v>
      </c>
      <c r="E46" s="26">
        <v>0</v>
      </c>
      <c r="F46" s="26">
        <v>2025</v>
      </c>
      <c r="G46" s="16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ht="15.75">
      <c r="A47" s="12"/>
      <c r="B47" s="20" t="s">
        <v>20</v>
      </c>
      <c r="C47" s="15">
        <v>0</v>
      </c>
      <c r="D47" s="26">
        <f>1886+139</f>
        <v>2025</v>
      </c>
      <c r="E47" s="26">
        <v>0</v>
      </c>
      <c r="F47" s="26">
        <f>D47+E47</f>
        <v>2025</v>
      </c>
      <c r="G47" s="16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31.5">
      <c r="A48" s="12"/>
      <c r="B48" s="20" t="s">
        <v>48</v>
      </c>
      <c r="C48" s="15">
        <v>0</v>
      </c>
      <c r="D48" s="26">
        <v>405.5</v>
      </c>
      <c r="E48" s="26">
        <v>98</v>
      </c>
      <c r="F48" s="26">
        <v>503.5</v>
      </c>
      <c r="G48" s="16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ht="15.75">
      <c r="A49" s="12"/>
      <c r="B49" s="20" t="s">
        <v>20</v>
      </c>
      <c r="C49" s="15">
        <v>0</v>
      </c>
      <c r="D49" s="26">
        <v>405.5</v>
      </c>
      <c r="E49" s="26">
        <v>98</v>
      </c>
      <c r="F49" s="26">
        <v>503.5</v>
      </c>
      <c r="G49" s="16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ht="31.5">
      <c r="A50" s="12" t="s">
        <v>92</v>
      </c>
      <c r="B50" s="24" t="s">
        <v>40</v>
      </c>
      <c r="C50" s="25" t="s">
        <v>75</v>
      </c>
      <c r="D50" s="26">
        <v>165.43</v>
      </c>
      <c r="E50" s="26">
        <v>150.38</v>
      </c>
      <c r="F50" s="26">
        <v>315.81</v>
      </c>
      <c r="G50" s="11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ht="15.75">
      <c r="A51" s="12"/>
      <c r="B51" s="20" t="s">
        <v>27</v>
      </c>
      <c r="C51" s="15">
        <v>0</v>
      </c>
      <c r="D51" s="26">
        <v>6.5</v>
      </c>
      <c r="E51" s="26">
        <v>0</v>
      </c>
      <c r="F51" s="26">
        <v>6.5</v>
      </c>
      <c r="G51" s="11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ht="15.75">
      <c r="A52" s="12"/>
      <c r="B52" s="20" t="s">
        <v>20</v>
      </c>
      <c r="C52" s="15">
        <v>0</v>
      </c>
      <c r="D52" s="26">
        <v>6.5</v>
      </c>
      <c r="E52" s="26">
        <v>0</v>
      </c>
      <c r="F52" s="26">
        <v>6.5</v>
      </c>
      <c r="G52" s="11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ht="47.25">
      <c r="A53" s="12"/>
      <c r="B53" s="20" t="s">
        <v>41</v>
      </c>
      <c r="C53" s="15">
        <v>0</v>
      </c>
      <c r="D53" s="26">
        <v>158.93</v>
      </c>
      <c r="E53" s="26">
        <v>0</v>
      </c>
      <c r="F53" s="26">
        <v>158.93</v>
      </c>
      <c r="G53" s="11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 ht="15.75">
      <c r="A54" s="12"/>
      <c r="B54" s="20" t="s">
        <v>20</v>
      </c>
      <c r="C54" s="15">
        <v>0</v>
      </c>
      <c r="D54" s="26">
        <v>158.93</v>
      </c>
      <c r="E54" s="26">
        <v>0</v>
      </c>
      <c r="F54" s="26">
        <v>158.93</v>
      </c>
      <c r="G54" s="11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ht="47.25">
      <c r="A55" s="12"/>
      <c r="B55" s="20" t="s">
        <v>42</v>
      </c>
      <c r="C55" s="15">
        <v>0</v>
      </c>
      <c r="D55" s="26">
        <v>0</v>
      </c>
      <c r="E55" s="26">
        <v>150.38</v>
      </c>
      <c r="F55" s="26">
        <v>150.38</v>
      </c>
      <c r="G55" s="11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ht="15.75">
      <c r="A56" s="12" t="s">
        <v>91</v>
      </c>
      <c r="B56" s="24" t="s">
        <v>51</v>
      </c>
      <c r="C56" s="25" t="s">
        <v>76</v>
      </c>
      <c r="D56" s="26">
        <v>36011.42</v>
      </c>
      <c r="E56" s="26">
        <v>3525.94</v>
      </c>
      <c r="F56" s="26">
        <v>39537.36</v>
      </c>
      <c r="G56" s="1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ht="15.75">
      <c r="A57" s="12"/>
      <c r="B57" s="20" t="s">
        <v>27</v>
      </c>
      <c r="C57" s="15">
        <v>0</v>
      </c>
      <c r="D57" s="26">
        <v>0</v>
      </c>
      <c r="E57" s="26">
        <v>36.4</v>
      </c>
      <c r="F57" s="26">
        <v>36.4</v>
      </c>
      <c r="G57" s="1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ht="15.75">
      <c r="A58" s="12"/>
      <c r="B58" s="20" t="s">
        <v>20</v>
      </c>
      <c r="C58" s="15">
        <v>0</v>
      </c>
      <c r="D58" s="26">
        <v>0</v>
      </c>
      <c r="E58" s="26">
        <v>36.4</v>
      </c>
      <c r="F58" s="26">
        <v>36.4</v>
      </c>
      <c r="G58" s="1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ht="15.75">
      <c r="A59" s="12"/>
      <c r="B59" s="20" t="s">
        <v>52</v>
      </c>
      <c r="C59" s="15">
        <v>0</v>
      </c>
      <c r="D59" s="26">
        <v>5692.22</v>
      </c>
      <c r="E59" s="26">
        <v>39.3</v>
      </c>
      <c r="F59" s="26">
        <v>5731.52</v>
      </c>
      <c r="G59" s="1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ht="15.75">
      <c r="A60" s="12"/>
      <c r="B60" s="20" t="s">
        <v>96</v>
      </c>
      <c r="C60" s="15">
        <v>0</v>
      </c>
      <c r="D60" s="26">
        <v>5692.22</v>
      </c>
      <c r="E60" s="26">
        <v>39.3</v>
      </c>
      <c r="F60" s="26">
        <v>5731.52</v>
      </c>
      <c r="G60" s="1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 ht="15.75">
      <c r="A61" s="12"/>
      <c r="B61" s="20" t="s">
        <v>53</v>
      </c>
      <c r="C61" s="15">
        <v>0</v>
      </c>
      <c r="D61" s="26">
        <v>9268.06</v>
      </c>
      <c r="E61" s="26">
        <v>-823.07</v>
      </c>
      <c r="F61" s="26">
        <v>8444.99</v>
      </c>
      <c r="G61" s="1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 ht="15.75">
      <c r="A62" s="12"/>
      <c r="B62" s="20" t="s">
        <v>20</v>
      </c>
      <c r="C62" s="15">
        <v>0</v>
      </c>
      <c r="D62" s="26">
        <f>5136.54+3599.68</f>
        <v>8736.22</v>
      </c>
      <c r="E62" s="26">
        <v>-958.03</v>
      </c>
      <c r="F62" s="26">
        <f>4178.51+3599.68</f>
        <v>7778.1900000000005</v>
      </c>
      <c r="G62" s="1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ht="15.75">
      <c r="A63" s="12"/>
      <c r="B63" s="20" t="s">
        <v>96</v>
      </c>
      <c r="C63" s="15">
        <v>0</v>
      </c>
      <c r="D63" s="26">
        <v>531.85</v>
      </c>
      <c r="E63" s="26">
        <v>134.96</v>
      </c>
      <c r="F63" s="26">
        <v>666.81</v>
      </c>
      <c r="G63" s="1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 ht="31.5">
      <c r="A64" s="12"/>
      <c r="B64" s="20" t="s">
        <v>54</v>
      </c>
      <c r="C64" s="15">
        <v>0</v>
      </c>
      <c r="D64" s="26">
        <v>143</v>
      </c>
      <c r="E64" s="26">
        <v>202.64</v>
      </c>
      <c r="F64" s="26">
        <v>345.64</v>
      </c>
      <c r="G64" s="1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18" ht="15.75">
      <c r="A65" s="12"/>
      <c r="B65" s="20" t="s">
        <v>20</v>
      </c>
      <c r="C65" s="15">
        <v>0</v>
      </c>
      <c r="D65" s="26">
        <v>143</v>
      </c>
      <c r="E65" s="26">
        <v>202.64</v>
      </c>
      <c r="F65" s="26">
        <v>345.64</v>
      </c>
      <c r="G65" s="1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18" ht="31.5">
      <c r="A66" s="12"/>
      <c r="B66" s="20" t="s">
        <v>55</v>
      </c>
      <c r="C66" s="15">
        <v>0</v>
      </c>
      <c r="D66" s="26">
        <v>142.89</v>
      </c>
      <c r="E66" s="26">
        <v>0</v>
      </c>
      <c r="F66" s="26">
        <v>142.89</v>
      </c>
      <c r="G66" s="1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1:18" ht="15.75">
      <c r="A67" s="12"/>
      <c r="B67" s="20" t="s">
        <v>20</v>
      </c>
      <c r="C67" s="15">
        <v>0</v>
      </c>
      <c r="D67" s="26">
        <v>142.89</v>
      </c>
      <c r="E67" s="26">
        <v>0</v>
      </c>
      <c r="F67" s="26">
        <v>142.89</v>
      </c>
      <c r="G67" s="1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1:18" ht="31.5">
      <c r="A68" s="12"/>
      <c r="B68" s="20" t="s">
        <v>56</v>
      </c>
      <c r="C68" s="15">
        <v>0</v>
      </c>
      <c r="D68" s="26">
        <v>744.92</v>
      </c>
      <c r="E68" s="26">
        <v>0</v>
      </c>
      <c r="F68" s="26">
        <v>744.92</v>
      </c>
      <c r="G68" s="1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1:18" ht="15.75">
      <c r="A69" s="12"/>
      <c r="B69" s="20" t="s">
        <v>96</v>
      </c>
      <c r="C69" s="15">
        <v>0</v>
      </c>
      <c r="D69" s="26">
        <v>744.92</v>
      </c>
      <c r="E69" s="26">
        <v>0</v>
      </c>
      <c r="F69" s="26">
        <v>744.92</v>
      </c>
      <c r="G69" s="1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1:18" ht="31.5">
      <c r="A70" s="12"/>
      <c r="B70" s="20" t="s">
        <v>57</v>
      </c>
      <c r="C70" s="15">
        <v>0</v>
      </c>
      <c r="D70" s="26">
        <v>0</v>
      </c>
      <c r="E70" s="26">
        <v>51</v>
      </c>
      <c r="F70" s="26">
        <v>51</v>
      </c>
      <c r="G70" s="1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1:18" ht="15.75">
      <c r="A71" s="12"/>
      <c r="B71" s="20" t="s">
        <v>96</v>
      </c>
      <c r="C71" s="15">
        <v>0</v>
      </c>
      <c r="D71" s="26">
        <v>0</v>
      </c>
      <c r="E71" s="26">
        <v>51</v>
      </c>
      <c r="F71" s="26">
        <v>51</v>
      </c>
      <c r="G71" s="1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1:18" ht="31.5">
      <c r="A72" s="12"/>
      <c r="B72" s="20" t="s">
        <v>58</v>
      </c>
      <c r="C72" s="15">
        <v>0</v>
      </c>
      <c r="D72" s="26">
        <v>0</v>
      </c>
      <c r="E72" s="26">
        <v>500</v>
      </c>
      <c r="F72" s="26">
        <v>500</v>
      </c>
      <c r="G72" s="1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1:18" ht="15.75">
      <c r="A73" s="12"/>
      <c r="B73" s="21" t="s">
        <v>97</v>
      </c>
      <c r="C73" s="15">
        <v>0</v>
      </c>
      <c r="D73" s="26">
        <v>0</v>
      </c>
      <c r="E73" s="26">
        <v>500</v>
      </c>
      <c r="F73" s="26">
        <v>500</v>
      </c>
      <c r="G73" s="1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1:18" ht="31.5">
      <c r="A74" s="12"/>
      <c r="B74" s="20" t="s">
        <v>59</v>
      </c>
      <c r="C74" s="15">
        <v>0</v>
      </c>
      <c r="D74" s="26">
        <v>787</v>
      </c>
      <c r="E74" s="26">
        <v>0</v>
      </c>
      <c r="F74" s="26">
        <v>787</v>
      </c>
      <c r="G74" s="1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1:18" ht="15.75">
      <c r="A75" s="12"/>
      <c r="B75" s="20" t="s">
        <v>20</v>
      </c>
      <c r="C75" s="15">
        <v>0</v>
      </c>
      <c r="D75" s="26">
        <f>349+438</f>
        <v>787</v>
      </c>
      <c r="E75" s="26">
        <v>0</v>
      </c>
      <c r="F75" s="26">
        <f>349+438</f>
        <v>787</v>
      </c>
      <c r="G75" s="1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1:18" ht="47.25">
      <c r="A76" s="12"/>
      <c r="B76" s="20" t="s">
        <v>60</v>
      </c>
      <c r="C76" s="15">
        <v>0</v>
      </c>
      <c r="D76" s="26">
        <v>5438.59</v>
      </c>
      <c r="E76" s="26">
        <v>2871.3</v>
      </c>
      <c r="F76" s="26">
        <v>8309.89</v>
      </c>
      <c r="G76" s="1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8" ht="15.75">
      <c r="A77" s="12"/>
      <c r="B77" s="20" t="s">
        <v>20</v>
      </c>
      <c r="C77" s="15">
        <v>0</v>
      </c>
      <c r="D77" s="26">
        <v>3489.59</v>
      </c>
      <c r="E77" s="26">
        <v>3116</v>
      </c>
      <c r="F77" s="26">
        <v>6605.59</v>
      </c>
      <c r="G77" s="1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1:18" ht="15.75">
      <c r="A78" s="12"/>
      <c r="B78" s="20" t="s">
        <v>96</v>
      </c>
      <c r="C78" s="15">
        <v>0</v>
      </c>
      <c r="D78" s="26">
        <v>1949</v>
      </c>
      <c r="E78" s="26">
        <v>-244.7</v>
      </c>
      <c r="F78" s="26">
        <v>1704.3</v>
      </c>
      <c r="G78" s="1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1:18" ht="31.5">
      <c r="A79" s="12"/>
      <c r="B79" s="20" t="s">
        <v>61</v>
      </c>
      <c r="C79" s="15">
        <v>0</v>
      </c>
      <c r="D79" s="26">
        <v>5869.85</v>
      </c>
      <c r="E79" s="26">
        <v>272.09</v>
      </c>
      <c r="F79" s="26">
        <v>6141.94</v>
      </c>
      <c r="G79" s="1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1:18" ht="15.75">
      <c r="A80" s="12"/>
      <c r="B80" s="20" t="s">
        <v>20</v>
      </c>
      <c r="C80" s="15">
        <v>0</v>
      </c>
      <c r="D80" s="26">
        <f>5418.47+166.66</f>
        <v>5585.13</v>
      </c>
      <c r="E80" s="26">
        <v>247.69</v>
      </c>
      <c r="F80" s="26">
        <f>5666.16+166.66</f>
        <v>5832.82</v>
      </c>
      <c r="G80" s="1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1:18" ht="15.75">
      <c r="A81" s="12"/>
      <c r="B81" s="20" t="s">
        <v>96</v>
      </c>
      <c r="C81" s="15">
        <v>0</v>
      </c>
      <c r="D81" s="26">
        <v>284.72</v>
      </c>
      <c r="E81" s="26">
        <v>24.4</v>
      </c>
      <c r="F81" s="26">
        <v>309.12</v>
      </c>
      <c r="G81" s="1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1:18" ht="31.5">
      <c r="A82" s="12"/>
      <c r="B82" s="20" t="s">
        <v>62</v>
      </c>
      <c r="C82" s="15">
        <v>0</v>
      </c>
      <c r="D82" s="26">
        <v>46.99</v>
      </c>
      <c r="E82" s="26">
        <v>0</v>
      </c>
      <c r="F82" s="26">
        <v>46.99</v>
      </c>
      <c r="G82" s="1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spans="1:18" ht="15.75">
      <c r="A83" s="12"/>
      <c r="B83" s="20" t="s">
        <v>20</v>
      </c>
      <c r="C83" s="15">
        <v>0</v>
      </c>
      <c r="D83" s="26">
        <v>46.99</v>
      </c>
      <c r="E83" s="26">
        <v>0</v>
      </c>
      <c r="F83" s="26">
        <v>46.99</v>
      </c>
      <c r="G83" s="1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1:18" ht="15.75">
      <c r="A84" s="12"/>
      <c r="B84" s="20" t="s">
        <v>63</v>
      </c>
      <c r="C84" s="15">
        <v>0</v>
      </c>
      <c r="D84" s="26">
        <v>179</v>
      </c>
      <c r="E84" s="26">
        <v>0</v>
      </c>
      <c r="F84" s="26">
        <v>179</v>
      </c>
      <c r="G84" s="1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1:18" ht="15.75">
      <c r="A85" s="12"/>
      <c r="B85" s="20" t="s">
        <v>20</v>
      </c>
      <c r="C85" s="15">
        <v>0</v>
      </c>
      <c r="D85" s="26">
        <v>179</v>
      </c>
      <c r="E85" s="26">
        <v>0</v>
      </c>
      <c r="F85" s="26">
        <v>179</v>
      </c>
      <c r="G85" s="1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1:18" ht="31.5">
      <c r="A86" s="12"/>
      <c r="B86" s="20" t="s">
        <v>64</v>
      </c>
      <c r="C86" s="15">
        <v>0</v>
      </c>
      <c r="D86" s="26">
        <v>1305.5</v>
      </c>
      <c r="E86" s="26">
        <v>40</v>
      </c>
      <c r="F86" s="26">
        <v>1345.5</v>
      </c>
      <c r="G86" s="1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1:18" ht="15.75">
      <c r="A87" s="12"/>
      <c r="B87" s="20" t="s">
        <v>20</v>
      </c>
      <c r="C87" s="15">
        <v>0</v>
      </c>
      <c r="D87" s="26">
        <v>688</v>
      </c>
      <c r="E87" s="26">
        <v>40</v>
      </c>
      <c r="F87" s="26">
        <v>728</v>
      </c>
      <c r="G87" s="1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1:18" ht="15.75">
      <c r="A88" s="12"/>
      <c r="B88" s="20" t="s">
        <v>96</v>
      </c>
      <c r="C88" s="15">
        <v>0</v>
      </c>
      <c r="D88" s="26">
        <v>617.5</v>
      </c>
      <c r="E88" s="26">
        <v>0</v>
      </c>
      <c r="F88" s="26">
        <v>617.5</v>
      </c>
      <c r="G88" s="1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8" ht="15.75">
      <c r="A89" s="12"/>
      <c r="B89" s="20" t="s">
        <v>65</v>
      </c>
      <c r="C89" s="15">
        <v>0</v>
      </c>
      <c r="D89" s="26">
        <v>1640</v>
      </c>
      <c r="E89" s="26">
        <v>100</v>
      </c>
      <c r="F89" s="26">
        <v>1740</v>
      </c>
      <c r="G89" s="1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1:18" ht="15.75">
      <c r="A90" s="12"/>
      <c r="B90" s="20" t="s">
        <v>20</v>
      </c>
      <c r="C90" s="15">
        <v>0</v>
      </c>
      <c r="D90" s="26">
        <f>70+1570</f>
        <v>1640</v>
      </c>
      <c r="E90" s="26">
        <v>100</v>
      </c>
      <c r="F90" s="26">
        <f>170+1570</f>
        <v>1740</v>
      </c>
      <c r="G90" s="1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1:18" ht="15.75">
      <c r="A91" s="12"/>
      <c r="B91" s="20" t="s">
        <v>66</v>
      </c>
      <c r="C91" s="15">
        <v>0</v>
      </c>
      <c r="D91" s="26">
        <v>4753.4</v>
      </c>
      <c r="E91" s="26">
        <v>0</v>
      </c>
      <c r="F91" s="26">
        <v>4753.4</v>
      </c>
      <c r="G91" s="1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1:18" ht="15.75">
      <c r="A92" s="12"/>
      <c r="B92" s="21" t="s">
        <v>97</v>
      </c>
      <c r="C92" s="15">
        <v>0</v>
      </c>
      <c r="D92" s="26">
        <v>4753.4</v>
      </c>
      <c r="E92" s="26">
        <v>0</v>
      </c>
      <c r="F92" s="26">
        <v>4753.4</v>
      </c>
      <c r="G92" s="1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1:18" ht="15.75">
      <c r="A93" s="12"/>
      <c r="B93" s="20" t="s">
        <v>67</v>
      </c>
      <c r="C93" s="15">
        <v>0</v>
      </c>
      <c r="D93" s="26">
        <v>0</v>
      </c>
      <c r="E93" s="26">
        <v>236.28</v>
      </c>
      <c r="F93" s="26">
        <v>236.28</v>
      </c>
      <c r="G93" s="1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1:18" ht="15.75">
      <c r="A94" s="12"/>
      <c r="B94" s="20" t="s">
        <v>20</v>
      </c>
      <c r="C94" s="15">
        <v>0</v>
      </c>
      <c r="D94" s="26">
        <v>0</v>
      </c>
      <c r="E94" s="26">
        <v>236.28</v>
      </c>
      <c r="F94" s="26">
        <v>236.28</v>
      </c>
      <c r="G94" s="1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1:18" ht="31.5">
      <c r="A95" s="12" t="s">
        <v>90</v>
      </c>
      <c r="B95" s="24" t="s">
        <v>68</v>
      </c>
      <c r="C95" s="25" t="s">
        <v>77</v>
      </c>
      <c r="D95" s="26">
        <v>23319.84</v>
      </c>
      <c r="E95" s="26">
        <v>1924.06</v>
      </c>
      <c r="F95" s="26">
        <v>25243.9</v>
      </c>
      <c r="G95" s="16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1:18" ht="15.75">
      <c r="A96" s="12"/>
      <c r="B96" s="20" t="s">
        <v>27</v>
      </c>
      <c r="C96" s="15">
        <v>0</v>
      </c>
      <c r="D96" s="26">
        <v>4874.26</v>
      </c>
      <c r="E96" s="26">
        <v>0</v>
      </c>
      <c r="F96" s="26">
        <v>4874.26</v>
      </c>
      <c r="G96" s="16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1:18" ht="15.75">
      <c r="A97" s="12"/>
      <c r="B97" s="20" t="s">
        <v>20</v>
      </c>
      <c r="C97" s="15">
        <v>0</v>
      </c>
      <c r="D97" s="26">
        <v>4874.26</v>
      </c>
      <c r="E97" s="26">
        <v>0</v>
      </c>
      <c r="F97" s="26">
        <v>4874.26</v>
      </c>
      <c r="G97" s="16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1:18" ht="47.25">
      <c r="A98" s="12"/>
      <c r="B98" s="20" t="s">
        <v>41</v>
      </c>
      <c r="C98" s="15">
        <v>0</v>
      </c>
      <c r="D98" s="26">
        <v>898</v>
      </c>
      <c r="E98" s="26">
        <v>0</v>
      </c>
      <c r="F98" s="26">
        <v>898</v>
      </c>
      <c r="G98" s="16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 ht="15.75">
      <c r="A99" s="12"/>
      <c r="B99" s="20" t="s">
        <v>20</v>
      </c>
      <c r="C99" s="15">
        <v>0</v>
      </c>
      <c r="D99" s="26">
        <v>898</v>
      </c>
      <c r="E99" s="26">
        <v>0</v>
      </c>
      <c r="F99" s="26">
        <v>898</v>
      </c>
      <c r="G99" s="16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spans="1:18" ht="31.5">
      <c r="A100" s="12"/>
      <c r="B100" s="20" t="s">
        <v>28</v>
      </c>
      <c r="C100" s="15">
        <v>0</v>
      </c>
      <c r="D100" s="26">
        <v>181.59</v>
      </c>
      <c r="E100" s="26">
        <v>0</v>
      </c>
      <c r="F100" s="26">
        <v>181.59</v>
      </c>
      <c r="G100" s="16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spans="1:18" ht="15.75">
      <c r="A101" s="12"/>
      <c r="B101" s="20" t="s">
        <v>20</v>
      </c>
      <c r="C101" s="15">
        <v>0</v>
      </c>
      <c r="D101" s="26">
        <v>181.59</v>
      </c>
      <c r="E101" s="26">
        <v>0</v>
      </c>
      <c r="F101" s="26">
        <v>181.59</v>
      </c>
      <c r="G101" s="16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spans="1:18" ht="15.75">
      <c r="A102" s="12"/>
      <c r="B102" s="20" t="s">
        <v>69</v>
      </c>
      <c r="C102" s="15">
        <v>0</v>
      </c>
      <c r="D102" s="26">
        <v>6099.03</v>
      </c>
      <c r="E102" s="26">
        <v>2177.97</v>
      </c>
      <c r="F102" s="26">
        <v>8277</v>
      </c>
      <c r="G102" s="16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spans="1:18" ht="15.75">
      <c r="A103" s="12"/>
      <c r="B103" s="20" t="s">
        <v>20</v>
      </c>
      <c r="C103" s="15">
        <v>0</v>
      </c>
      <c r="D103" s="26">
        <f>1599.03+4500</f>
        <v>6099.03</v>
      </c>
      <c r="E103" s="26">
        <v>2177.97</v>
      </c>
      <c r="F103" s="26">
        <f>3777+4500</f>
        <v>8277</v>
      </c>
      <c r="G103" s="16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1:18" ht="31.5">
      <c r="A104" s="12"/>
      <c r="B104" s="20" t="s">
        <v>22</v>
      </c>
      <c r="C104" s="15">
        <v>0</v>
      </c>
      <c r="D104" s="26">
        <v>8000</v>
      </c>
      <c r="E104" s="26">
        <v>-253.91</v>
      </c>
      <c r="F104" s="26">
        <v>7746.09</v>
      </c>
      <c r="G104" s="16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1:18" ht="15.75">
      <c r="A105" s="12"/>
      <c r="B105" s="20" t="s">
        <v>20</v>
      </c>
      <c r="C105" s="15">
        <v>0</v>
      </c>
      <c r="D105" s="26">
        <v>8000</v>
      </c>
      <c r="E105" s="26">
        <v>-253.91</v>
      </c>
      <c r="F105" s="26">
        <v>7746.09</v>
      </c>
      <c r="G105" s="16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1:18" ht="47.25">
      <c r="A106" s="12"/>
      <c r="B106" s="20" t="s">
        <v>70</v>
      </c>
      <c r="C106" s="15">
        <v>0</v>
      </c>
      <c r="D106" s="26">
        <v>3266.96</v>
      </c>
      <c r="E106" s="26">
        <v>0</v>
      </c>
      <c r="F106" s="26">
        <v>3266.96</v>
      </c>
      <c r="G106" s="16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spans="1:18" ht="15.75">
      <c r="A107" s="12"/>
      <c r="B107" s="20" t="s">
        <v>20</v>
      </c>
      <c r="C107" s="15">
        <v>0</v>
      </c>
      <c r="D107" s="26">
        <v>3266.96</v>
      </c>
      <c r="E107" s="26">
        <v>0</v>
      </c>
      <c r="F107" s="26">
        <v>3266.96</v>
      </c>
      <c r="G107" s="16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1:18" ht="15.75">
      <c r="A108" s="12" t="s">
        <v>89</v>
      </c>
      <c r="B108" s="31" t="s">
        <v>29</v>
      </c>
      <c r="C108" s="25" t="s">
        <v>78</v>
      </c>
      <c r="D108" s="26">
        <v>69.6</v>
      </c>
      <c r="E108" s="26">
        <v>39.1</v>
      </c>
      <c r="F108" s="26">
        <v>108.7</v>
      </c>
      <c r="G108" s="16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spans="1:18" ht="15.75">
      <c r="A109" s="12"/>
      <c r="B109" s="20" t="s">
        <v>30</v>
      </c>
      <c r="C109" s="15">
        <v>0</v>
      </c>
      <c r="D109" s="26">
        <v>69.6</v>
      </c>
      <c r="E109" s="26">
        <v>39.1</v>
      </c>
      <c r="F109" s="26">
        <v>108.7</v>
      </c>
      <c r="G109" s="16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spans="1:18" ht="15.75">
      <c r="A110" s="12"/>
      <c r="B110" s="20" t="s">
        <v>20</v>
      </c>
      <c r="C110" s="15">
        <v>0</v>
      </c>
      <c r="D110" s="26">
        <v>69.6</v>
      </c>
      <c r="E110" s="26">
        <v>39.1</v>
      </c>
      <c r="F110" s="26">
        <v>108.7</v>
      </c>
      <c r="G110" s="16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spans="1:18" ht="15.75">
      <c r="A111" s="12" t="s">
        <v>88</v>
      </c>
      <c r="B111" s="24" t="s">
        <v>49</v>
      </c>
      <c r="C111" s="25" t="s">
        <v>79</v>
      </c>
      <c r="D111" s="26">
        <v>49.3</v>
      </c>
      <c r="E111" s="26">
        <v>85.3</v>
      </c>
      <c r="F111" s="26">
        <v>134.6</v>
      </c>
      <c r="G111" s="1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8" ht="15.75">
      <c r="A112" s="12"/>
      <c r="B112" s="20" t="s">
        <v>50</v>
      </c>
      <c r="C112" s="15">
        <v>0</v>
      </c>
      <c r="D112" s="26">
        <v>49.3</v>
      </c>
      <c r="E112" s="26">
        <v>85.3</v>
      </c>
      <c r="F112" s="26">
        <v>134.6</v>
      </c>
      <c r="G112" s="16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spans="1:18" ht="15.75">
      <c r="A113" s="12"/>
      <c r="B113" s="20" t="s">
        <v>20</v>
      </c>
      <c r="C113" s="15">
        <v>0</v>
      </c>
      <c r="D113" s="26">
        <v>49.3</v>
      </c>
      <c r="E113" s="26">
        <v>85.3</v>
      </c>
      <c r="F113" s="26">
        <v>134.6</v>
      </c>
      <c r="G113" s="16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</row>
    <row r="114" spans="1:18" ht="15.75">
      <c r="A114" s="12" t="s">
        <v>87</v>
      </c>
      <c r="B114" s="31" t="s">
        <v>31</v>
      </c>
      <c r="C114" s="25" t="s">
        <v>80</v>
      </c>
      <c r="D114" s="26">
        <v>15298.3</v>
      </c>
      <c r="E114" s="26">
        <v>125.07</v>
      </c>
      <c r="F114" s="26">
        <v>15423.37</v>
      </c>
      <c r="G114" s="16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</row>
    <row r="115" spans="1:18" ht="15.75">
      <c r="A115" s="12"/>
      <c r="B115" s="20" t="s">
        <v>27</v>
      </c>
      <c r="C115" s="15">
        <v>0</v>
      </c>
      <c r="D115" s="26">
        <v>66.89</v>
      </c>
      <c r="E115" s="26">
        <v>245</v>
      </c>
      <c r="F115" s="26">
        <v>311.89</v>
      </c>
      <c r="G115" s="16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</row>
    <row r="116" spans="1:18" ht="15.75">
      <c r="A116" s="12"/>
      <c r="B116" s="20" t="s">
        <v>20</v>
      </c>
      <c r="C116" s="15">
        <v>0</v>
      </c>
      <c r="D116" s="26">
        <v>66.89</v>
      </c>
      <c r="E116" s="26">
        <v>245</v>
      </c>
      <c r="F116" s="26">
        <v>311.89</v>
      </c>
      <c r="G116" s="16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</row>
    <row r="117" spans="1:18" ht="31.5">
      <c r="A117" s="12"/>
      <c r="B117" s="20" t="s">
        <v>32</v>
      </c>
      <c r="C117" s="15">
        <v>0</v>
      </c>
      <c r="D117" s="26">
        <v>365.5</v>
      </c>
      <c r="E117" s="26">
        <v>380.76</v>
      </c>
      <c r="F117" s="26">
        <v>746.26</v>
      </c>
      <c r="G117" s="16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</row>
    <row r="118" spans="1:18" ht="15.75">
      <c r="A118" s="12"/>
      <c r="B118" s="20" t="s">
        <v>96</v>
      </c>
      <c r="C118" s="15">
        <v>0</v>
      </c>
      <c r="D118" s="26">
        <v>365.5</v>
      </c>
      <c r="E118" s="26">
        <v>380.76</v>
      </c>
      <c r="F118" s="26">
        <v>746.26</v>
      </c>
      <c r="G118" s="16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1:18" ht="15.75">
      <c r="A119" s="12"/>
      <c r="B119" s="20" t="s">
        <v>33</v>
      </c>
      <c r="C119" s="15">
        <v>0</v>
      </c>
      <c r="D119" s="26">
        <v>1494.7</v>
      </c>
      <c r="E119" s="26">
        <v>0</v>
      </c>
      <c r="F119" s="26">
        <v>1494.7</v>
      </c>
      <c r="G119" s="16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spans="1:18" ht="15.75">
      <c r="A120" s="12"/>
      <c r="B120" s="20" t="s">
        <v>96</v>
      </c>
      <c r="C120" s="15">
        <v>0</v>
      </c>
      <c r="D120" s="26">
        <v>1494.7</v>
      </c>
      <c r="E120" s="26">
        <v>0</v>
      </c>
      <c r="F120" s="26">
        <v>1494.7</v>
      </c>
      <c r="G120" s="16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</row>
    <row r="121" spans="1:18" ht="31.5">
      <c r="A121" s="12"/>
      <c r="B121" s="20" t="s">
        <v>34</v>
      </c>
      <c r="C121" s="15">
        <v>0</v>
      </c>
      <c r="D121" s="26">
        <v>1977.76</v>
      </c>
      <c r="E121" s="26">
        <v>391.2</v>
      </c>
      <c r="F121" s="26">
        <v>2368.96</v>
      </c>
      <c r="G121" s="16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pans="1:18" ht="15.75">
      <c r="A122" s="12"/>
      <c r="B122" s="20" t="s">
        <v>20</v>
      </c>
      <c r="C122" s="15">
        <v>0</v>
      </c>
      <c r="D122" s="26">
        <v>1977.76</v>
      </c>
      <c r="E122" s="26">
        <v>391.2</v>
      </c>
      <c r="F122" s="26">
        <v>2368.96</v>
      </c>
      <c r="G122" s="16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</row>
    <row r="123" spans="1:19" s="10" customFormat="1" ht="15.75">
      <c r="A123" s="27"/>
      <c r="B123" s="20" t="s">
        <v>35</v>
      </c>
      <c r="C123" s="15">
        <v>0</v>
      </c>
      <c r="D123" s="26">
        <v>2000</v>
      </c>
      <c r="E123" s="26">
        <v>-391.85</v>
      </c>
      <c r="F123" s="26">
        <v>1608.15</v>
      </c>
      <c r="G123" s="28">
        <v>69.6</v>
      </c>
      <c r="H123" s="29">
        <v>39.1</v>
      </c>
      <c r="I123" s="29">
        <v>108.7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30"/>
    </row>
    <row r="124" spans="1:18" ht="15.75">
      <c r="A124" s="19"/>
      <c r="B124" s="20" t="s">
        <v>20</v>
      </c>
      <c r="C124" s="15">
        <v>0</v>
      </c>
      <c r="D124" s="26">
        <v>2000</v>
      </c>
      <c r="E124" s="26">
        <v>-391.85</v>
      </c>
      <c r="F124" s="26">
        <v>1608.15</v>
      </c>
      <c r="G124" s="16">
        <v>69.6</v>
      </c>
      <c r="H124" s="9">
        <v>39.1</v>
      </c>
      <c r="I124" s="9">
        <v>108.7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</row>
    <row r="125" spans="1:18" ht="31.5">
      <c r="A125" s="12" t="s">
        <v>14</v>
      </c>
      <c r="B125" s="20" t="s">
        <v>22</v>
      </c>
      <c r="C125" s="15">
        <v>0</v>
      </c>
      <c r="D125" s="26">
        <v>1176</v>
      </c>
      <c r="E125" s="26">
        <v>-500.04</v>
      </c>
      <c r="F125" s="26">
        <v>675.96</v>
      </c>
      <c r="G125" s="16">
        <v>69.6</v>
      </c>
      <c r="H125" s="9">
        <v>39.1</v>
      </c>
      <c r="I125" s="9">
        <v>108.7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</row>
    <row r="126" spans="1:19" s="10" customFormat="1" ht="15.75">
      <c r="A126" s="27"/>
      <c r="B126" s="20" t="s">
        <v>20</v>
      </c>
      <c r="C126" s="15">
        <v>0</v>
      </c>
      <c r="D126" s="26">
        <v>1176</v>
      </c>
      <c r="E126" s="26">
        <v>-500.04</v>
      </c>
      <c r="F126" s="26">
        <v>675.96</v>
      </c>
      <c r="G126" s="28">
        <v>15298.3</v>
      </c>
      <c r="H126" s="29">
        <v>125.07</v>
      </c>
      <c r="I126" s="29">
        <v>15423.37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30"/>
    </row>
    <row r="127" spans="1:18" ht="31.5">
      <c r="A127" s="19"/>
      <c r="B127" s="20" t="s">
        <v>36</v>
      </c>
      <c r="C127" s="15">
        <v>0</v>
      </c>
      <c r="D127" s="26">
        <v>8207.45</v>
      </c>
      <c r="E127" s="26">
        <v>0</v>
      </c>
      <c r="F127" s="26">
        <v>8207.45</v>
      </c>
      <c r="G127" s="16">
        <v>66.89</v>
      </c>
      <c r="H127" s="9">
        <v>245</v>
      </c>
      <c r="I127" s="9">
        <v>311.89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</row>
    <row r="128" spans="1:18" ht="15.75">
      <c r="A128" s="12" t="s">
        <v>14</v>
      </c>
      <c r="B128" s="20" t="s">
        <v>20</v>
      </c>
      <c r="C128" s="15">
        <v>0</v>
      </c>
      <c r="D128" s="26">
        <v>8207.45</v>
      </c>
      <c r="E128" s="26">
        <v>0</v>
      </c>
      <c r="F128" s="26">
        <v>8207.45</v>
      </c>
      <c r="G128" s="16">
        <v>66.89</v>
      </c>
      <c r="H128" s="9">
        <v>245</v>
      </c>
      <c r="I128" s="9">
        <v>311.89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</row>
    <row r="129" spans="1:18" ht="31.5">
      <c r="A129" s="19"/>
      <c r="B129" s="20" t="s">
        <v>37</v>
      </c>
      <c r="C129" s="15">
        <v>0</v>
      </c>
      <c r="D129" s="26">
        <v>10</v>
      </c>
      <c r="E129" s="26">
        <v>0</v>
      </c>
      <c r="F129" s="26">
        <v>10</v>
      </c>
      <c r="G129" s="16">
        <v>365.5</v>
      </c>
      <c r="H129" s="9">
        <v>380.76</v>
      </c>
      <c r="I129" s="9">
        <v>746.26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</row>
    <row r="130" spans="1:18" ht="15.75">
      <c r="A130" s="12" t="s">
        <v>14</v>
      </c>
      <c r="B130" s="20" t="s">
        <v>20</v>
      </c>
      <c r="C130" s="15">
        <v>0</v>
      </c>
      <c r="D130" s="26">
        <v>10</v>
      </c>
      <c r="E130" s="26">
        <v>0</v>
      </c>
      <c r="F130" s="26">
        <v>10</v>
      </c>
      <c r="G130" s="16">
        <v>365.5</v>
      </c>
      <c r="H130" s="9">
        <v>380.76</v>
      </c>
      <c r="I130" s="9">
        <v>746.26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</row>
    <row r="131" spans="1:18" ht="15.75">
      <c r="A131" s="19">
        <v>11</v>
      </c>
      <c r="B131" s="24" t="s">
        <v>38</v>
      </c>
      <c r="C131" s="25" t="s">
        <v>81</v>
      </c>
      <c r="D131" s="26">
        <v>0</v>
      </c>
      <c r="E131" s="26">
        <v>97.65</v>
      </c>
      <c r="F131" s="26">
        <v>97.65</v>
      </c>
      <c r="G131" s="16">
        <v>1494.7</v>
      </c>
      <c r="H131" s="9">
        <v>0</v>
      </c>
      <c r="I131" s="9">
        <v>1494.7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</row>
    <row r="132" spans="1:18" ht="15.75">
      <c r="A132" s="12" t="s">
        <v>14</v>
      </c>
      <c r="B132" s="20" t="s">
        <v>27</v>
      </c>
      <c r="C132" s="15">
        <v>0</v>
      </c>
      <c r="D132" s="26">
        <v>0</v>
      </c>
      <c r="E132" s="26">
        <v>97.65</v>
      </c>
      <c r="F132" s="26">
        <v>97.65</v>
      </c>
      <c r="G132" s="16">
        <v>1494.7</v>
      </c>
      <c r="H132" s="9">
        <v>0</v>
      </c>
      <c r="I132" s="9">
        <v>1494.7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</row>
    <row r="133" spans="1:18" ht="15.75">
      <c r="A133" s="19"/>
      <c r="B133" s="20" t="s">
        <v>20</v>
      </c>
      <c r="C133" s="15">
        <v>0</v>
      </c>
      <c r="D133" s="26">
        <v>0</v>
      </c>
      <c r="E133" s="26">
        <v>97.65</v>
      </c>
      <c r="F133" s="26">
        <v>97.65</v>
      </c>
      <c r="G133" s="16">
        <v>1977.76</v>
      </c>
      <c r="H133" s="9">
        <v>391.2</v>
      </c>
      <c r="I133" s="9">
        <v>2368.96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</row>
    <row r="134" spans="1:18" ht="15.75">
      <c r="A134" s="12" t="s">
        <v>86</v>
      </c>
      <c r="B134" s="24" t="s">
        <v>39</v>
      </c>
      <c r="C134" s="25" t="s">
        <v>82</v>
      </c>
      <c r="D134" s="26">
        <v>246.9</v>
      </c>
      <c r="E134" s="26">
        <v>0</v>
      </c>
      <c r="F134" s="26">
        <v>246.9</v>
      </c>
      <c r="G134" s="16">
        <v>1977.76</v>
      </c>
      <c r="H134" s="9">
        <v>391.2</v>
      </c>
      <c r="I134" s="9">
        <v>2368.96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</row>
    <row r="135" spans="1:18" ht="15.75">
      <c r="A135" s="19"/>
      <c r="B135" s="20" t="s">
        <v>27</v>
      </c>
      <c r="C135" s="15">
        <v>0</v>
      </c>
      <c r="D135" s="26">
        <v>210.5</v>
      </c>
      <c r="E135" s="26">
        <v>0</v>
      </c>
      <c r="F135" s="26">
        <v>210.5</v>
      </c>
      <c r="G135" s="16">
        <v>2000</v>
      </c>
      <c r="H135" s="9">
        <v>-391.85</v>
      </c>
      <c r="I135" s="9">
        <v>1608.15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</row>
    <row r="136" spans="1:18" ht="15.75">
      <c r="A136" s="12" t="s">
        <v>14</v>
      </c>
      <c r="B136" s="20" t="s">
        <v>20</v>
      </c>
      <c r="C136" s="15">
        <v>0</v>
      </c>
      <c r="D136" s="26">
        <v>210.5</v>
      </c>
      <c r="E136" s="26">
        <v>0</v>
      </c>
      <c r="F136" s="26">
        <v>210.5</v>
      </c>
      <c r="G136" s="16">
        <v>2000</v>
      </c>
      <c r="H136" s="9">
        <v>-391.85</v>
      </c>
      <c r="I136" s="9">
        <v>1608.15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</row>
    <row r="137" spans="1:18" ht="31.5">
      <c r="A137" s="19"/>
      <c r="B137" s="20" t="s">
        <v>25</v>
      </c>
      <c r="C137" s="15">
        <v>0</v>
      </c>
      <c r="D137" s="26">
        <v>36.4</v>
      </c>
      <c r="E137" s="26">
        <v>0</v>
      </c>
      <c r="F137" s="26">
        <v>36.4</v>
      </c>
      <c r="G137" s="16">
        <v>1176</v>
      </c>
      <c r="H137" s="9">
        <v>-500.04</v>
      </c>
      <c r="I137" s="9">
        <v>675.96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</row>
    <row r="138" spans="1:18" ht="15.75">
      <c r="A138" s="12" t="s">
        <v>14</v>
      </c>
      <c r="B138" s="20" t="s">
        <v>96</v>
      </c>
      <c r="C138" s="15">
        <v>0</v>
      </c>
      <c r="D138" s="26">
        <v>36.4</v>
      </c>
      <c r="E138" s="26">
        <v>0</v>
      </c>
      <c r="F138" s="26">
        <v>36.4</v>
      </c>
      <c r="G138" s="16">
        <v>1176</v>
      </c>
      <c r="H138" s="9">
        <v>-500.04</v>
      </c>
      <c r="I138" s="9">
        <v>675.96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</row>
    <row r="139" spans="1:18" ht="19.5" customHeight="1">
      <c r="A139" s="19"/>
      <c r="B139" s="24" t="s">
        <v>15</v>
      </c>
      <c r="C139" s="25">
        <v>0</v>
      </c>
      <c r="D139" s="26">
        <v>83817.42</v>
      </c>
      <c r="E139" s="26">
        <v>6376.85</v>
      </c>
      <c r="F139" s="26">
        <v>90194.27</v>
      </c>
      <c r="G139" s="16">
        <v>83817.42</v>
      </c>
      <c r="H139" s="9">
        <v>6376.85</v>
      </c>
      <c r="I139" s="9">
        <v>90194.27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</row>
    <row r="140" spans="1:6" ht="20.25" customHeight="1">
      <c r="A140" s="12"/>
      <c r="B140" s="20" t="s">
        <v>83</v>
      </c>
      <c r="C140" s="15"/>
      <c r="D140" s="26">
        <f>D139-D141-D142</f>
        <v>66266.06</v>
      </c>
      <c r="E140" s="26">
        <f>E139-E141-E142</f>
        <v>5491.13</v>
      </c>
      <c r="F140" s="26">
        <f>F139-F141-F142</f>
        <v>71757.19</v>
      </c>
    </row>
    <row r="141" spans="1:19" ht="20.25" customHeight="1">
      <c r="A141" s="32"/>
      <c r="B141" s="33" t="s">
        <v>84</v>
      </c>
      <c r="C141" s="34"/>
      <c r="D141" s="41">
        <f>D27+D31+D39+D41+D60+D63+D69+D71+D78+D81+D88+D118+D120+D138</f>
        <v>12797.960000000001</v>
      </c>
      <c r="E141" s="41">
        <f>E27+E31+E39+E41+E60+E63+E69+E71+E78+E81+E88+E118+E120+E138</f>
        <v>385.71999999999997</v>
      </c>
      <c r="F141" s="41">
        <f>F27+F31+F39+F41+F60+F63+F69+F71+F78+F81+F88+F118+F120+F138</f>
        <v>13183.68</v>
      </c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</row>
    <row r="142" spans="1:19" ht="20.25" customHeight="1">
      <c r="A142" s="32" t="s">
        <v>0</v>
      </c>
      <c r="B142" s="22" t="s">
        <v>85</v>
      </c>
      <c r="C142" s="17"/>
      <c r="D142" s="42">
        <f>D73+D92</f>
        <v>4753.4</v>
      </c>
      <c r="E142" s="42">
        <f>E73+E92</f>
        <v>500</v>
      </c>
      <c r="F142" s="42">
        <f>F73+F92</f>
        <v>5253.4</v>
      </c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</row>
    <row r="143" spans="1:19" ht="15.75">
      <c r="A143" s="36"/>
      <c r="B143" s="37"/>
      <c r="C143" s="38"/>
      <c r="D143" s="48"/>
      <c r="E143" s="48"/>
      <c r="F143" s="48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</row>
    <row r="144" spans="1:19" ht="15.75">
      <c r="A144" s="36"/>
      <c r="B144" s="37"/>
      <c r="C144" s="38"/>
      <c r="D144" s="48"/>
      <c r="E144" s="48"/>
      <c r="F144" s="48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</row>
    <row r="145" spans="1:19" ht="15.75">
      <c r="A145" s="36"/>
      <c r="B145" s="37"/>
      <c r="C145" s="39"/>
      <c r="D145" s="48"/>
      <c r="E145" s="48"/>
      <c r="F145" s="48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</row>
    <row r="146" ht="15.75">
      <c r="B146" s="23"/>
    </row>
    <row r="147" ht="15.75">
      <c r="B147" s="23"/>
    </row>
    <row r="148" ht="15.75">
      <c r="B148" s="23"/>
    </row>
    <row r="149" ht="15.75">
      <c r="B149" s="23"/>
    </row>
  </sheetData>
  <sheetProtection/>
  <mergeCells count="3">
    <mergeCell ref="B11:E11"/>
    <mergeCell ref="B13:E13"/>
    <mergeCell ref="B12:E12"/>
  </mergeCells>
  <printOptions/>
  <pageMargins left="1.1811023622047245" right="0.3937007874015748" top="0.7874015748031497" bottom="0.7874015748031497" header="0.5118110236220472" footer="0.5118110236220472"/>
  <pageSetup firstPageNumber="72" useFirstPageNumber="1" fitToHeight="57" fitToWidth="1" horizontalDpi="600" verticalDpi="600" orientation="portrait" paperSize="9" scale="66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Игорь Мусохранов</cp:lastModifiedBy>
  <cp:lastPrinted>2012-11-02T06:52:07Z</cp:lastPrinted>
  <dcterms:created xsi:type="dcterms:W3CDTF">2005-12-28T19:43:42Z</dcterms:created>
  <dcterms:modified xsi:type="dcterms:W3CDTF">2012-11-08T05:40:36Z</dcterms:modified>
  <cp:category/>
  <cp:version/>
  <cp:contentType/>
  <cp:contentStatus/>
</cp:coreProperties>
</file>