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'Отчет'!$9:$9</definedName>
  </definedNames>
  <calcPr fullCalcOnLoad="1"/>
</workbook>
</file>

<file path=xl/sharedStrings.xml><?xml version="1.0" encoding="utf-8"?>
<sst xmlns="http://schemas.openxmlformats.org/spreadsheetml/2006/main" count="102" uniqueCount="66">
  <si>
    <t xml:space="preserve"> </t>
  </si>
  <si>
    <t>Наименование</t>
  </si>
  <si>
    <t>0500</t>
  </si>
  <si>
    <t>Жилищно-коммунальное хозяйство</t>
  </si>
  <si>
    <t>0505</t>
  </si>
  <si>
    <t>Другие вопросы в области жилищно-коммунального хозяйства</t>
  </si>
  <si>
    <t>Строительство инженерных сетей 10 микрорайона (4-я очередь)</t>
  </si>
  <si>
    <t>За счет средств местного бюджета, в том числе: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</si>
  <si>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</si>
  <si>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</si>
  <si>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</si>
  <si>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</si>
  <si>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</si>
  <si>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</si>
  <si>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</si>
  <si>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</si>
  <si>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</si>
  <si>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</si>
  <si>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1100</t>
  </si>
  <si>
    <t>Физическая культура и спорт</t>
  </si>
  <si>
    <t>1102</t>
  </si>
  <si>
    <t>Массовый спорт</t>
  </si>
  <si>
    <t>ВСЕГО:</t>
  </si>
  <si>
    <t xml:space="preserve"> 1</t>
  </si>
  <si>
    <t>Раздел, подраздел</t>
  </si>
  <si>
    <t>Утв. Думой 
ЗАТО Северск 
на 2011 год</t>
  </si>
  <si>
    <t>Исполнено</t>
  </si>
  <si>
    <t>Процент исполнения 
к плану 
2011 года</t>
  </si>
  <si>
    <t>(тыс.руб.)</t>
  </si>
  <si>
    <t>ОТЧЕТ 
об исполнении перечня объектов капитального строительства
муниципальной собственности ЗАТО Северск за 2011 год</t>
  </si>
  <si>
    <t>I</t>
  </si>
  <si>
    <t>II</t>
  </si>
  <si>
    <t>За счет остатка межбюджетных трансфертов из федерального бюджета на развитие и поддержку социальной и инженерной инфраструктуры закрытых административно-территориальных образований прошлых лет, в том числе</t>
  </si>
  <si>
    <t>0709</t>
  </si>
  <si>
    <t xml:space="preserve">Другие вопросы в области образования </t>
  </si>
  <si>
    <t>Целевая программа "Развитие сети образовательных учреждений, реализующих образовательные программы дошкольного образования в ЗАТО Северск" на 2011-2016 годы - строительство детского сада на 260 мест в микрорайоне № 10</t>
  </si>
  <si>
    <t>III</t>
  </si>
  <si>
    <t>IV</t>
  </si>
  <si>
    <t>За счет средств областного бюджета, в том числе:</t>
  </si>
  <si>
    <t>Долгосрочная целевая программа "Развитие физической культуры и спорта в Томской области на 2011 - 2013 годы" - строительство комплексной спортивной площадки в ЗАТО Северск</t>
  </si>
  <si>
    <t xml:space="preserve">Целевая программа "Развитие сети образовательных учреждений, реализующих образовательные программы дошкольного образования в ЗАТО Северск" на 2011-2016 годы - реконструкция МОУ "СОШ № 76" (ПИР) </t>
  </si>
  <si>
    <t>к Решению Думы ЗАТО Северск</t>
  </si>
  <si>
    <t>Реконструкция автодороги № 10 г.Северска</t>
  </si>
  <si>
    <t>Строительство дренажной системы к жилому дому по адресу: Томская область, ЗАТО Северск, г.Северск, ул.Лесная, 12б</t>
  </si>
  <si>
    <t>Реконструкция здания по ул.Калинина, 39</t>
  </si>
  <si>
    <t>Реконструкция котельной в пос.Орловка</t>
  </si>
  <si>
    <t>Строительство инженерных сетей и благоустройство микрорайона Сосновка</t>
  </si>
  <si>
    <t>Строительство почетной аллеи на существующем кладбище на 20 захоронений</t>
  </si>
  <si>
    <t>Строительство детского сада на 130 мест по ул.Судостроителей, д. 10 в пос.Самусь</t>
  </si>
  <si>
    <t>Реконструкция вентиляции теплового узла здания МОУ СФМЛ</t>
  </si>
  <si>
    <t>Строительство комплексной спортивной площадки МОУ "СОШ № 90"</t>
  </si>
  <si>
    <t>Строительство комплексной спортивной площадки в ЗАТО Северск</t>
  </si>
  <si>
    <t xml:space="preserve">Программа "Комплексное развитие систем коммунальной инфраструктуры ЗАТО Северск" на 2007-2011 годы - строительство полигона твердых бытовых отходов                              в пос.Самусь </t>
  </si>
  <si>
    <t>Строительство 5-этажного жилого здания по ул.Кирова                                 в пос.Самусь</t>
  </si>
  <si>
    <t>Строительство оптоволоконной сети передачи данных                          для подключения МП ЕРКЦ в ГИС</t>
  </si>
  <si>
    <t>Устройство изоляции теплосети к жилому дому № 8                              в микрорайоне Сосновка</t>
  </si>
  <si>
    <t>Строительство резервной магистральной теплосети от ТК-3а                        до ТП-6 в Иглаково</t>
  </si>
  <si>
    <t>Строительство торговой площадки по ул.Калинина                           для проведения ярмарок (ПИР)</t>
  </si>
  <si>
    <t>Строительство оптоволоконной сети передачи данных                        для подключения МОУ "СОШ № 78" в ГИС</t>
  </si>
  <si>
    <t>Строительство оптоволоконной сети передачи данных                               для подключения МОУ "СОШ № 78" в ГИС (ПИР)</t>
  </si>
  <si>
    <t>За счет межбюджетных трансфертов из федерального бюджета                   на развитие и поддержку социальной и инженерной инфраструктуры закрытых административно-территориальных образований, в том числе:</t>
  </si>
  <si>
    <t>О.Н. Кириллова</t>
  </si>
  <si>
    <t>77 38 18</t>
  </si>
  <si>
    <t>28.03.20012</t>
  </si>
  <si>
    <t>Приложение 6</t>
  </si>
  <si>
    <r>
      <t>от _</t>
    </r>
    <r>
      <rPr>
        <u val="single"/>
        <sz val="12"/>
        <rFont val="Times New Roman"/>
        <family val="1"/>
      </rPr>
      <t>28.06.2012</t>
    </r>
    <r>
      <rPr>
        <sz val="12"/>
        <rFont val="Times New Roman"/>
        <family val="1"/>
      </rPr>
      <t>___   № ___</t>
    </r>
    <r>
      <rPr>
        <u val="single"/>
        <sz val="12"/>
        <rFont val="Times New Roman"/>
        <family val="1"/>
      </rPr>
      <t>26/3</t>
    </r>
    <r>
      <rPr>
        <sz val="12"/>
        <rFont val="Times New Roman"/>
        <family val="1"/>
      </rPr>
      <t>______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</si>
</sst>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1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justify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justify" vertical="center" wrapText="1"/>
    </xf>
    <xf numFmtId="4" fontId="2" fillId="0" borderId="10" xfId="0" applyNumberFormat="1" applyFont="1" applyBorder="1" applyAlignment="1">
      <alignment vertical="center" wrapText="1"/>
    </xf>
    <xf numFmtId="166" fontId="2" fillId="0" borderId="0" xfId="0" applyNumberFormat="1" applyFont="1" applyFill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2" fillId="0" borderId="0" xfId="0" applyNumberFormat="1" applyFont="1" applyFill="1" applyAlignment="1">
      <alignment vertical="center" wrapText="1"/>
    </xf>
    <xf numFmtId="166" fontId="2" fillId="0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166" fontId="2" fillId="0" borderId="0" xfId="0" applyNumberFormat="1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64" fontId="2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165" fontId="2" fillId="0" borderId="0" xfId="52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showZeros="0" tabSelected="1" zoomScale="75" zoomScaleNormal="75" zoomScalePageLayoutView="0" workbookViewId="0" topLeftCell="A1">
      <selection activeCell="C3" sqref="C3"/>
    </sheetView>
  </sheetViews>
  <sheetFormatPr defaultColWidth="8.8515625" defaultRowHeight="12.75"/>
  <cols>
    <col min="1" max="1" width="8.7109375" style="17" customWidth="1"/>
    <col min="2" max="2" width="62.28125" style="18" customWidth="1"/>
    <col min="3" max="3" width="15.421875" style="19" customWidth="1"/>
    <col min="4" max="4" width="13.28125" style="19" customWidth="1"/>
    <col min="5" max="5" width="13.140625" style="14" customWidth="1"/>
    <col min="6" max="16384" width="8.8515625" style="14" customWidth="1"/>
  </cols>
  <sheetData>
    <row r="1" spans="1:5" ht="15.75">
      <c r="A1" s="4"/>
      <c r="B1" s="4"/>
      <c r="C1" s="11" t="s">
        <v>64</v>
      </c>
      <c r="D1" s="11"/>
      <c r="E1" s="11"/>
    </row>
    <row r="2" spans="1:5" ht="15.75">
      <c r="A2" s="5"/>
      <c r="B2" s="4"/>
      <c r="C2" s="25" t="s">
        <v>41</v>
      </c>
      <c r="D2" s="25"/>
      <c r="E2" s="25"/>
    </row>
    <row r="3" spans="1:5" ht="15.75">
      <c r="A3" s="5"/>
      <c r="B3" s="4"/>
      <c r="C3" s="26" t="s">
        <v>65</v>
      </c>
      <c r="D3" s="26"/>
      <c r="E3" s="26"/>
    </row>
    <row r="4" spans="1:5" ht="15.75">
      <c r="A4" s="5"/>
      <c r="B4" s="4"/>
      <c r="C4" s="15"/>
      <c r="D4" s="15"/>
      <c r="E4" s="16"/>
    </row>
    <row r="5" spans="1:5" ht="54.75" customHeight="1">
      <c r="A5" s="29" t="s">
        <v>29</v>
      </c>
      <c r="B5" s="29"/>
      <c r="C5" s="29"/>
      <c r="D5" s="29"/>
      <c r="E5" s="29"/>
    </row>
    <row r="7" ht="15.75">
      <c r="E7" s="16" t="s">
        <v>28</v>
      </c>
    </row>
    <row r="8" spans="1:5" s="20" customFormat="1" ht="66.75" customHeight="1">
      <c r="A8" s="1" t="s">
        <v>24</v>
      </c>
      <c r="B8" s="2" t="s">
        <v>1</v>
      </c>
      <c r="C8" s="3" t="s">
        <v>25</v>
      </c>
      <c r="D8" s="3" t="s">
        <v>26</v>
      </c>
      <c r="E8" s="3" t="s">
        <v>27</v>
      </c>
    </row>
    <row r="9" spans="1:5" s="20" customFormat="1" ht="14.25" customHeight="1">
      <c r="A9" s="8" t="s">
        <v>23</v>
      </c>
      <c r="B9" s="21">
        <v>2</v>
      </c>
      <c r="C9" s="21">
        <v>3</v>
      </c>
      <c r="D9" s="21">
        <v>4</v>
      </c>
      <c r="E9" s="21">
        <v>5</v>
      </c>
    </row>
    <row r="10" spans="1:5" ht="63">
      <c r="A10" s="6" t="s">
        <v>30</v>
      </c>
      <c r="B10" s="7" t="s">
        <v>60</v>
      </c>
      <c r="C10" s="10">
        <f>C11+C14</f>
        <v>163922.5</v>
      </c>
      <c r="D10" s="10">
        <f>D11+D14</f>
        <v>161412.57</v>
      </c>
      <c r="E10" s="24">
        <f>ROUND(D10/C10*100,2)</f>
        <v>98.47</v>
      </c>
    </row>
    <row r="11" spans="1:5" ht="15.75">
      <c r="A11" s="8" t="s">
        <v>2</v>
      </c>
      <c r="B11" s="9" t="s">
        <v>3</v>
      </c>
      <c r="C11" s="10">
        <f>C12</f>
        <v>122903.9</v>
      </c>
      <c r="D11" s="10">
        <f>D12</f>
        <v>122128.88</v>
      </c>
      <c r="E11" s="24">
        <f aca="true" t="shared" si="0" ref="E11:E53">ROUND(D11/C11*100,2)</f>
        <v>99.37</v>
      </c>
    </row>
    <row r="12" spans="1:5" ht="31.5">
      <c r="A12" s="8" t="s">
        <v>4</v>
      </c>
      <c r="B12" s="9" t="s">
        <v>5</v>
      </c>
      <c r="C12" s="10">
        <f>C13</f>
        <v>122903.9</v>
      </c>
      <c r="D12" s="10">
        <f>D13</f>
        <v>122128.88</v>
      </c>
      <c r="E12" s="24">
        <f t="shared" si="0"/>
        <v>99.37</v>
      </c>
    </row>
    <row r="13" spans="1:5" ht="15.75">
      <c r="A13" s="8" t="s">
        <v>4</v>
      </c>
      <c r="B13" s="9" t="s">
        <v>42</v>
      </c>
      <c r="C13" s="10">
        <v>122903.9</v>
      </c>
      <c r="D13" s="10">
        <f>530+121598.88</f>
        <v>122128.88</v>
      </c>
      <c r="E13" s="24">
        <f t="shared" si="0"/>
        <v>99.37</v>
      </c>
    </row>
    <row r="14" spans="1:5" ht="15.75">
      <c r="A14" s="6" t="s">
        <v>12</v>
      </c>
      <c r="B14" s="7" t="s">
        <v>13</v>
      </c>
      <c r="C14" s="10">
        <f>C15</f>
        <v>41018.6</v>
      </c>
      <c r="D14" s="10">
        <f>D15</f>
        <v>39283.69</v>
      </c>
      <c r="E14" s="24">
        <f t="shared" si="0"/>
        <v>95.77</v>
      </c>
    </row>
    <row r="15" spans="1:5" ht="15.75">
      <c r="A15" s="6" t="s">
        <v>33</v>
      </c>
      <c r="B15" s="7" t="s">
        <v>34</v>
      </c>
      <c r="C15" s="10">
        <f>C16</f>
        <v>41018.6</v>
      </c>
      <c r="D15" s="10">
        <f>D16</f>
        <v>39283.69</v>
      </c>
      <c r="E15" s="24">
        <f t="shared" si="0"/>
        <v>95.77</v>
      </c>
    </row>
    <row r="16" spans="1:5" ht="78.75">
      <c r="A16" s="6" t="s">
        <v>33</v>
      </c>
      <c r="B16" s="7" t="s">
        <v>35</v>
      </c>
      <c r="C16" s="10">
        <v>41018.6</v>
      </c>
      <c r="D16" s="10">
        <v>39283.69</v>
      </c>
      <c r="E16" s="24">
        <f t="shared" si="0"/>
        <v>95.77</v>
      </c>
    </row>
    <row r="17" spans="1:5" ht="63">
      <c r="A17" s="8" t="s">
        <v>31</v>
      </c>
      <c r="B17" s="9" t="s">
        <v>32</v>
      </c>
      <c r="C17" s="10">
        <f>C18</f>
        <v>1085.4099999999999</v>
      </c>
      <c r="D17" s="10">
        <f>D18</f>
        <v>515.1700000000001</v>
      </c>
      <c r="E17" s="24">
        <f t="shared" si="0"/>
        <v>47.46</v>
      </c>
    </row>
    <row r="18" spans="1:5" ht="15.75">
      <c r="A18" s="8" t="s">
        <v>2</v>
      </c>
      <c r="B18" s="9" t="s">
        <v>3</v>
      </c>
      <c r="C18" s="10">
        <f>C19</f>
        <v>1085.4099999999999</v>
      </c>
      <c r="D18" s="10">
        <f>D19</f>
        <v>515.1700000000001</v>
      </c>
      <c r="E18" s="24">
        <f t="shared" si="0"/>
        <v>47.46</v>
      </c>
    </row>
    <row r="19" spans="1:5" ht="31.5">
      <c r="A19" s="8" t="s">
        <v>4</v>
      </c>
      <c r="B19" s="9" t="s">
        <v>5</v>
      </c>
      <c r="C19" s="10">
        <f>C20+C21</f>
        <v>1085.4099999999999</v>
      </c>
      <c r="D19" s="10">
        <f>D20+D21</f>
        <v>515.1700000000001</v>
      </c>
      <c r="E19" s="24">
        <f t="shared" si="0"/>
        <v>47.46</v>
      </c>
    </row>
    <row r="20" spans="1:5" ht="31.5">
      <c r="A20" s="8" t="s">
        <v>4</v>
      </c>
      <c r="B20" s="9" t="s">
        <v>53</v>
      </c>
      <c r="C20" s="10">
        <v>166.1</v>
      </c>
      <c r="D20" s="10">
        <v>165</v>
      </c>
      <c r="E20" s="24">
        <f t="shared" si="0"/>
        <v>99.34</v>
      </c>
    </row>
    <row r="21" spans="1:5" ht="31.5">
      <c r="A21" s="8" t="s">
        <v>4</v>
      </c>
      <c r="B21" s="9" t="s">
        <v>6</v>
      </c>
      <c r="C21" s="10">
        <v>919.31</v>
      </c>
      <c r="D21" s="10">
        <v>350.17</v>
      </c>
      <c r="E21" s="24">
        <f t="shared" si="0"/>
        <v>38.09</v>
      </c>
    </row>
    <row r="22" spans="1:5" ht="15.75">
      <c r="A22" s="6" t="s">
        <v>36</v>
      </c>
      <c r="B22" s="7" t="s">
        <v>7</v>
      </c>
      <c r="C22" s="10">
        <f>C23+C37+C46</f>
        <v>19483.18</v>
      </c>
      <c r="D22" s="10">
        <f>D23+D37+D46</f>
        <v>16037.68</v>
      </c>
      <c r="E22" s="24">
        <f t="shared" si="0"/>
        <v>82.32</v>
      </c>
    </row>
    <row r="23" spans="1:5" ht="15.75">
      <c r="A23" s="8" t="s">
        <v>2</v>
      </c>
      <c r="B23" s="9" t="s">
        <v>3</v>
      </c>
      <c r="C23" s="10">
        <f>C24+C32</f>
        <v>4135.84</v>
      </c>
      <c r="D23" s="10">
        <f>D24+D32</f>
        <v>3800.3700000000003</v>
      </c>
      <c r="E23" s="24">
        <f t="shared" si="0"/>
        <v>91.89</v>
      </c>
    </row>
    <row r="24" spans="1:5" ht="15.75">
      <c r="A24" s="8" t="s">
        <v>8</v>
      </c>
      <c r="B24" s="9" t="s">
        <v>9</v>
      </c>
      <c r="C24" s="10">
        <f>C25+C26+C27+C28+C29+C30+C31</f>
        <v>3328.4900000000002</v>
      </c>
      <c r="D24" s="10">
        <f>D25+D26+D27+D28+D29+D30+D31</f>
        <v>3326.4800000000005</v>
      </c>
      <c r="E24" s="24">
        <f t="shared" si="0"/>
        <v>99.94</v>
      </c>
    </row>
    <row r="25" spans="1:5" ht="31.5">
      <c r="A25" s="8" t="s">
        <v>8</v>
      </c>
      <c r="B25" s="9" t="s">
        <v>54</v>
      </c>
      <c r="C25" s="10">
        <v>2033.4</v>
      </c>
      <c r="D25" s="10">
        <v>2033.4</v>
      </c>
      <c r="E25" s="24">
        <f t="shared" si="0"/>
        <v>100</v>
      </c>
    </row>
    <row r="26" spans="1:5" ht="31.5">
      <c r="A26" s="8" t="s">
        <v>8</v>
      </c>
      <c r="B26" s="9" t="s">
        <v>55</v>
      </c>
      <c r="C26" s="10">
        <v>149.54</v>
      </c>
      <c r="D26" s="10">
        <v>149.53</v>
      </c>
      <c r="E26" s="24">
        <f t="shared" si="0"/>
        <v>99.99</v>
      </c>
    </row>
    <row r="27" spans="1:5" ht="47.25">
      <c r="A27" s="8" t="s">
        <v>8</v>
      </c>
      <c r="B27" s="9" t="s">
        <v>43</v>
      </c>
      <c r="C27" s="10">
        <v>223.9</v>
      </c>
      <c r="D27" s="10">
        <v>223.9</v>
      </c>
      <c r="E27" s="24">
        <f t="shared" si="0"/>
        <v>100</v>
      </c>
    </row>
    <row r="28" spans="1:5" ht="15.75">
      <c r="A28" s="8" t="s">
        <v>8</v>
      </c>
      <c r="B28" s="9" t="s">
        <v>44</v>
      </c>
      <c r="C28" s="10">
        <v>197.17</v>
      </c>
      <c r="D28" s="10">
        <v>195.17</v>
      </c>
      <c r="E28" s="24">
        <f t="shared" si="0"/>
        <v>98.99</v>
      </c>
    </row>
    <row r="29" spans="1:5" ht="31.5">
      <c r="A29" s="8" t="s">
        <v>8</v>
      </c>
      <c r="B29" s="9" t="s">
        <v>56</v>
      </c>
      <c r="C29" s="10">
        <v>182.94</v>
      </c>
      <c r="D29" s="10">
        <v>182.94</v>
      </c>
      <c r="E29" s="24">
        <f t="shared" si="0"/>
        <v>100</v>
      </c>
    </row>
    <row r="30" spans="1:5" ht="15.75">
      <c r="A30" s="8" t="s">
        <v>8</v>
      </c>
      <c r="B30" s="9" t="s">
        <v>45</v>
      </c>
      <c r="C30" s="10">
        <v>463</v>
      </c>
      <c r="D30" s="10">
        <v>463</v>
      </c>
      <c r="E30" s="24">
        <f t="shared" si="0"/>
        <v>100</v>
      </c>
    </row>
    <row r="31" spans="1:5" ht="31.5">
      <c r="A31" s="8" t="s">
        <v>8</v>
      </c>
      <c r="B31" s="9" t="s">
        <v>46</v>
      </c>
      <c r="C31" s="12">
        <v>78.54</v>
      </c>
      <c r="D31" s="10">
        <v>78.54</v>
      </c>
      <c r="E31" s="24">
        <f t="shared" si="0"/>
        <v>100</v>
      </c>
    </row>
    <row r="32" spans="1:5" ht="15.75">
      <c r="A32" s="8" t="s">
        <v>10</v>
      </c>
      <c r="B32" s="9" t="s">
        <v>11</v>
      </c>
      <c r="C32" s="10">
        <f>C33+C34+C35+C36</f>
        <v>807.3499999999999</v>
      </c>
      <c r="D32" s="10">
        <f>D33+D34+D35+D36</f>
        <v>473.89</v>
      </c>
      <c r="E32" s="24">
        <f t="shared" si="0"/>
        <v>58.7</v>
      </c>
    </row>
    <row r="33" spans="1:5" ht="31.5">
      <c r="A33" s="8" t="s">
        <v>10</v>
      </c>
      <c r="B33" s="9" t="s">
        <v>57</v>
      </c>
      <c r="C33" s="10">
        <v>52.89</v>
      </c>
      <c r="D33" s="10">
        <v>52.89</v>
      </c>
      <c r="E33" s="24">
        <f t="shared" si="0"/>
        <v>100</v>
      </c>
    </row>
    <row r="34" spans="1:5" ht="31.5">
      <c r="A34" s="8" t="s">
        <v>10</v>
      </c>
      <c r="B34" s="9" t="s">
        <v>47</v>
      </c>
      <c r="C34" s="12">
        <v>300</v>
      </c>
      <c r="D34" s="10">
        <v>0</v>
      </c>
      <c r="E34" s="24">
        <f t="shared" si="0"/>
        <v>0</v>
      </c>
    </row>
    <row r="35" spans="1:5" ht="15.75">
      <c r="A35" s="8" t="s">
        <v>10</v>
      </c>
      <c r="B35" s="9" t="s">
        <v>42</v>
      </c>
      <c r="C35" s="10">
        <v>404.46</v>
      </c>
      <c r="D35" s="10">
        <v>400</v>
      </c>
      <c r="E35" s="24">
        <f t="shared" si="0"/>
        <v>98.9</v>
      </c>
    </row>
    <row r="36" spans="1:5" ht="63">
      <c r="A36" s="8" t="s">
        <v>10</v>
      </c>
      <c r="B36" s="9" t="s">
        <v>52</v>
      </c>
      <c r="C36" s="10">
        <v>50</v>
      </c>
      <c r="D36" s="10">
        <v>21</v>
      </c>
      <c r="E36" s="24">
        <f t="shared" si="0"/>
        <v>42</v>
      </c>
    </row>
    <row r="37" spans="1:5" ht="15.75">
      <c r="A37" s="8" t="s">
        <v>12</v>
      </c>
      <c r="B37" s="9" t="s">
        <v>13</v>
      </c>
      <c r="C37" s="10">
        <f>C38+C40</f>
        <v>14837.34</v>
      </c>
      <c r="D37" s="10">
        <f>D38+D40</f>
        <v>12237.31</v>
      </c>
      <c r="E37" s="24">
        <f t="shared" si="0"/>
        <v>82.48</v>
      </c>
    </row>
    <row r="38" spans="1:5" ht="15.75">
      <c r="A38" s="8" t="s">
        <v>14</v>
      </c>
      <c r="B38" s="9" t="s">
        <v>15</v>
      </c>
      <c r="C38" s="10">
        <f>C39</f>
        <v>8464.98</v>
      </c>
      <c r="D38" s="10">
        <f>D39</f>
        <v>8464.97</v>
      </c>
      <c r="E38" s="24">
        <f t="shared" si="0"/>
        <v>100</v>
      </c>
    </row>
    <row r="39" spans="1:5" ht="31.5">
      <c r="A39" s="8" t="s">
        <v>14</v>
      </c>
      <c r="B39" s="9" t="s">
        <v>48</v>
      </c>
      <c r="C39" s="12">
        <v>8464.98</v>
      </c>
      <c r="D39" s="10">
        <v>8464.97</v>
      </c>
      <c r="E39" s="24">
        <f t="shared" si="0"/>
        <v>100</v>
      </c>
    </row>
    <row r="40" spans="1:5" ht="15.75">
      <c r="A40" s="8" t="s">
        <v>16</v>
      </c>
      <c r="B40" s="9" t="s">
        <v>17</v>
      </c>
      <c r="C40" s="10">
        <f>C41+C42+C43+C44+C45</f>
        <v>6372.360000000001</v>
      </c>
      <c r="D40" s="10">
        <f>D41+D42+D43+D44+D45</f>
        <v>3772.34</v>
      </c>
      <c r="E40" s="24">
        <f t="shared" si="0"/>
        <v>59.2</v>
      </c>
    </row>
    <row r="41" spans="1:5" ht="31.5">
      <c r="A41" s="8" t="s">
        <v>16</v>
      </c>
      <c r="B41" s="9" t="s">
        <v>59</v>
      </c>
      <c r="C41" s="10">
        <v>29.98</v>
      </c>
      <c r="D41" s="10">
        <v>29.97</v>
      </c>
      <c r="E41" s="24">
        <f t="shared" si="0"/>
        <v>99.97</v>
      </c>
    </row>
    <row r="42" spans="1:5" ht="31.5">
      <c r="A42" s="8" t="s">
        <v>16</v>
      </c>
      <c r="B42" s="9" t="s">
        <v>49</v>
      </c>
      <c r="C42" s="10">
        <v>175.63</v>
      </c>
      <c r="D42" s="10">
        <v>175.62</v>
      </c>
      <c r="E42" s="24">
        <f t="shared" si="0"/>
        <v>99.99</v>
      </c>
    </row>
    <row r="43" spans="1:5" ht="31.5">
      <c r="A43" s="8" t="s">
        <v>16</v>
      </c>
      <c r="B43" s="9" t="s">
        <v>58</v>
      </c>
      <c r="C43" s="10">
        <v>266.75</v>
      </c>
      <c r="D43" s="10">
        <v>266.75</v>
      </c>
      <c r="E43" s="24">
        <f t="shared" si="0"/>
        <v>100</v>
      </c>
    </row>
    <row r="44" spans="1:5" ht="31.5">
      <c r="A44" s="8" t="s">
        <v>16</v>
      </c>
      <c r="B44" s="9" t="s">
        <v>50</v>
      </c>
      <c r="C44" s="10">
        <v>2600</v>
      </c>
      <c r="D44" s="10">
        <v>0</v>
      </c>
      <c r="E44" s="24">
        <f t="shared" si="0"/>
        <v>0</v>
      </c>
    </row>
    <row r="45" spans="1:5" ht="63">
      <c r="A45" s="8" t="s">
        <v>16</v>
      </c>
      <c r="B45" s="7" t="s">
        <v>40</v>
      </c>
      <c r="C45" s="10">
        <v>3300</v>
      </c>
      <c r="D45" s="10">
        <v>3300</v>
      </c>
      <c r="E45" s="24">
        <f t="shared" si="0"/>
        <v>100</v>
      </c>
    </row>
    <row r="46" spans="1:5" ht="15.75">
      <c r="A46" s="8" t="s">
        <v>18</v>
      </c>
      <c r="B46" s="9" t="s">
        <v>19</v>
      </c>
      <c r="C46" s="10">
        <f>C47</f>
        <v>510</v>
      </c>
      <c r="D46" s="10">
        <f>D47</f>
        <v>0</v>
      </c>
      <c r="E46" s="24">
        <f t="shared" si="0"/>
        <v>0</v>
      </c>
    </row>
    <row r="47" spans="1:5" ht="15.75">
      <c r="A47" s="8" t="s">
        <v>20</v>
      </c>
      <c r="B47" s="9" t="s">
        <v>21</v>
      </c>
      <c r="C47" s="10">
        <f>C48</f>
        <v>510</v>
      </c>
      <c r="D47" s="10">
        <f>D48</f>
        <v>0</v>
      </c>
      <c r="E47" s="24">
        <f t="shared" si="0"/>
        <v>0</v>
      </c>
    </row>
    <row r="48" spans="1:5" ht="31.5">
      <c r="A48" s="8" t="s">
        <v>20</v>
      </c>
      <c r="B48" s="9" t="s">
        <v>51</v>
      </c>
      <c r="C48" s="10">
        <v>510</v>
      </c>
      <c r="D48" s="10">
        <v>0</v>
      </c>
      <c r="E48" s="24">
        <f t="shared" si="0"/>
        <v>0</v>
      </c>
    </row>
    <row r="49" spans="1:5" ht="15.75">
      <c r="A49" s="6" t="s">
        <v>37</v>
      </c>
      <c r="B49" s="7" t="s">
        <v>38</v>
      </c>
      <c r="C49" s="10">
        <f aca="true" t="shared" si="1" ref="C49:D51">C50</f>
        <v>1790</v>
      </c>
      <c r="D49" s="10">
        <f t="shared" si="1"/>
        <v>1441.9</v>
      </c>
      <c r="E49" s="24">
        <f t="shared" si="0"/>
        <v>80.55</v>
      </c>
    </row>
    <row r="50" spans="1:5" ht="15.75">
      <c r="A50" s="8" t="s">
        <v>18</v>
      </c>
      <c r="B50" s="9" t="s">
        <v>19</v>
      </c>
      <c r="C50" s="10">
        <f t="shared" si="1"/>
        <v>1790</v>
      </c>
      <c r="D50" s="10">
        <f t="shared" si="1"/>
        <v>1441.9</v>
      </c>
      <c r="E50" s="24">
        <f t="shared" si="0"/>
        <v>80.55</v>
      </c>
    </row>
    <row r="51" spans="1:5" ht="15.75">
      <c r="A51" s="8" t="s">
        <v>20</v>
      </c>
      <c r="B51" s="9" t="s">
        <v>21</v>
      </c>
      <c r="C51" s="10">
        <f t="shared" si="1"/>
        <v>1790</v>
      </c>
      <c r="D51" s="10">
        <f t="shared" si="1"/>
        <v>1441.9</v>
      </c>
      <c r="E51" s="24">
        <f t="shared" si="0"/>
        <v>80.55</v>
      </c>
    </row>
    <row r="52" spans="1:5" ht="63">
      <c r="A52" s="8" t="s">
        <v>20</v>
      </c>
      <c r="B52" s="9" t="s">
        <v>39</v>
      </c>
      <c r="C52" s="10">
        <v>1790</v>
      </c>
      <c r="D52" s="10">
        <v>1441.9</v>
      </c>
      <c r="E52" s="24">
        <f t="shared" si="0"/>
        <v>80.55</v>
      </c>
    </row>
    <row r="53" spans="1:5" ht="15.75">
      <c r="A53" s="8"/>
      <c r="B53" s="22" t="s">
        <v>22</v>
      </c>
      <c r="C53" s="10">
        <f>C49+C22+C17+C10</f>
        <v>186281.09</v>
      </c>
      <c r="D53" s="10">
        <f>D49+D22+D17+D10</f>
        <v>179407.32</v>
      </c>
      <c r="E53" s="24">
        <f t="shared" si="0"/>
        <v>96.31</v>
      </c>
    </row>
    <row r="55" s="23" customFormat="1" ht="12.75" hidden="1"/>
    <row r="56" s="23" customFormat="1" ht="12.75" hidden="1"/>
    <row r="57" s="23" customFormat="1" ht="12.75" hidden="1"/>
    <row r="58" s="23" customFormat="1" ht="12.75"/>
    <row r="59" spans="1:3" s="23" customFormat="1" ht="12.75" customHeight="1">
      <c r="A59" s="23" t="s">
        <v>0</v>
      </c>
      <c r="B59" s="13"/>
      <c r="C59" s="13"/>
    </row>
    <row r="60" s="23" customFormat="1" ht="12.75"/>
    <row r="61" s="23" customFormat="1" ht="12.75"/>
    <row r="62" s="23" customFormat="1" ht="12.75"/>
    <row r="84" ht="15.75">
      <c r="A84" s="28" t="s">
        <v>61</v>
      </c>
    </row>
    <row r="85" ht="15.75">
      <c r="A85" s="27" t="s">
        <v>62</v>
      </c>
    </row>
    <row r="86" ht="15.75">
      <c r="A86" s="28" t="s">
        <v>63</v>
      </c>
    </row>
  </sheetData>
  <sheetProtection/>
  <mergeCells count="1">
    <mergeCell ref="A5:E5"/>
  </mergeCells>
  <printOptions/>
  <pageMargins left="1.1811023622047245" right="0.3937007874015748" top="0.7874015748031497" bottom="0.7874015748031497" header="0.5118110236220472" footer="0.5118110236220472"/>
  <pageSetup firstPageNumber="45" useFirstPageNumber="1" fitToHeight="57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Ульяна Наумова</cp:lastModifiedBy>
  <cp:lastPrinted>2012-03-27T09:52:15Z</cp:lastPrinted>
  <dcterms:created xsi:type="dcterms:W3CDTF">2005-12-28T19:43:42Z</dcterms:created>
  <dcterms:modified xsi:type="dcterms:W3CDTF">2012-07-05T03:40:11Z</dcterms:modified>
  <cp:category/>
  <cp:version/>
  <cp:contentType/>
  <cp:contentStatus/>
</cp:coreProperties>
</file>