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'Лист1'!$A$1:$G$66</definedName>
    <definedName name="Z_0FB03905_2044_4E24_B2F1_04A0C15AC502_.wvu.PrintTitles" localSheetId="0" hidden="1">'Лист1'!$10:$10</definedName>
    <definedName name="Z_1A9F72E1_F952_4BF1_B7D9_900B1406A071_.wvu.PrintArea" localSheetId="0" hidden="1">'Лист1'!$A$1:$G$66</definedName>
    <definedName name="Z_1A9F72E1_F952_4BF1_B7D9_900B1406A071_.wvu.PrintTitles" localSheetId="0" hidden="1">'Лист1'!$10:$10</definedName>
    <definedName name="Z_508B5647_59A2_463F_A7E8_485388FED86F_.wvu.PrintArea" localSheetId="0" hidden="1">'Лист1'!$A$1:$G$73</definedName>
    <definedName name="Z_508B5647_59A2_463F_A7E8_485388FED86F_.wvu.PrintTitles" localSheetId="0" hidden="1">'Лист1'!$10:$10</definedName>
    <definedName name="Z_5D98E949_7780_49DA_9D81_9D06B9303EDF_.wvu.PrintArea" localSheetId="0" hidden="1">'Лист1'!$A$1:$G$71</definedName>
    <definedName name="Z_5D98E949_7780_49DA_9D81_9D06B9303EDF_.wvu.PrintTitles" localSheetId="0" hidden="1">'Лист1'!$10:$10</definedName>
    <definedName name="Z_62FFDE99_8002_43CA_8E42_FA1BAAD7BD81_.wvu.PrintArea" localSheetId="0" hidden="1">'Лист1'!$A$1:$G$73</definedName>
    <definedName name="Z_62FFDE99_8002_43CA_8E42_FA1BAAD7BD81_.wvu.PrintTitles" localSheetId="0" hidden="1">'Лист1'!$10:$10</definedName>
    <definedName name="Z_89BD1CF8_20AB_4891_A66F_23FE42820019_.wvu.PrintArea" localSheetId="0" hidden="1">'Лист1'!$A$1:$G$71</definedName>
    <definedName name="Z_89BD1CF8_20AB_4891_A66F_23FE42820019_.wvu.PrintTitles" localSheetId="0" hidden="1">'Лист1'!$10:$10</definedName>
    <definedName name="Z_A30DD314_CDC5_4EB4_B49F_27496D5C8353_.wvu.PrintArea" localSheetId="0" hidden="1">'Лист1'!$A$1:$G$73</definedName>
    <definedName name="Z_A30DD314_CDC5_4EB4_B49F_27496D5C8353_.wvu.PrintTitles" localSheetId="0" hidden="1">'Лист1'!$10:$10</definedName>
    <definedName name="Z_ABB0D4B0_CEE2_42BF_BDE2_AF04F2496F90_.wvu.PrintArea" localSheetId="0" hidden="1">'Лист1'!$A$1:$G$66</definedName>
    <definedName name="Z_ABB0D4B0_CEE2_42BF_BDE2_AF04F2496F90_.wvu.PrintTitles" localSheetId="0" hidden="1">'Лист1'!$10:$10</definedName>
    <definedName name="Z_BEBE1981_F260_43B9_A5C7_1D3692813689_.wvu.PrintArea" localSheetId="0" hidden="1">'Лист1'!$A$1:$G$71</definedName>
    <definedName name="Z_BEBE1981_F260_43B9_A5C7_1D3692813689_.wvu.PrintTitles" localSheetId="0" hidden="1">'Лист1'!$10:$10</definedName>
    <definedName name="Z_D72CF682_71CF_48D2_BC56_17438C2920A3_.wvu.PrintArea" localSheetId="0" hidden="1">'Лист1'!$A$1:$G$72</definedName>
    <definedName name="Z_D72CF682_71CF_48D2_BC56_17438C2920A3_.wvu.PrintTitles" localSheetId="0" hidden="1">'Лист1'!$10:$10</definedName>
    <definedName name="Z_E2B7F3F5_E7ED_4A15_9704_B50917DAA39E_.wvu.PrintArea" localSheetId="0" hidden="1">'Лист1'!$A$1:$G$71</definedName>
    <definedName name="Z_E2B7F3F5_E7ED_4A15_9704_B50917DAA39E_.wvu.PrintTitles" localSheetId="0" hidden="1">'Лист1'!$10:$10</definedName>
    <definedName name="Z_F08A1776_5466_4C1D_836B_821A387B333D_.wvu.PrintArea" localSheetId="0" hidden="1">'Лист1'!$A$1:$G$71</definedName>
    <definedName name="Z_F08A1776_5466_4C1D_836B_821A387B333D_.wvu.PrintTitles" localSheetId="0" hidden="1">'Лист1'!$10:$10</definedName>
    <definedName name="Z_F3F73F98_6518_4CE6_A286_C40EDEFEBC40_.wvu.PrintArea" localSheetId="0" hidden="1">'Лист1'!$A$1:$G$71</definedName>
    <definedName name="Z_F3F73F98_6518_4CE6_A286_C40EDEFEBC40_.wvu.PrintTitles" localSheetId="0" hidden="1">'Лист1'!$10:$10</definedName>
    <definedName name="_xlnm.Print_Titles" localSheetId="0">'Лист1'!$10:$10</definedName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<sst xmlns="http://schemas.openxmlformats.org/spreadsheetml/2006/main" count="96" uniqueCount="78">
  <si>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</si>
  <si>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</si>
  <si>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</si>
  <si>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</si>
  <si>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</si>
  <si>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</si>
  <si>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</si>
  <si>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</si>
  <si>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</si>
  <si>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</si>
  <si>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</si>
  <si>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</si>
  <si>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</si>
  <si>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</si>
  <si>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</si>
  <si>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0309</t>
  </si>
  <si>
    <t>0104</t>
  </si>
  <si>
    <t>Испол-нено</t>
  </si>
  <si>
    <t xml:space="preserve">Процент
  испол-нения </t>
  </si>
  <si>
    <t>об использовании бюджетных ассигнований резервных фондов</t>
  </si>
  <si>
    <t>ОТЧЕТ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</si>
  <si>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</si>
  <si>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от 26.01.2016           № 52-р</t>
  </si>
  <si>
    <t>2. Администрация ЗАТО Северск</t>
  </si>
  <si>
    <t>от 28.01.2016          № 74-р</t>
  </si>
  <si>
    <t>Утверждено по бюджету на 2016 год - всего, в том числе:</t>
  </si>
  <si>
    <t>РА от 15.03.2016 № 407-р</t>
  </si>
  <si>
    <t>2. Управление по делам защиты населения и территорий от чрезвычайных ситуаций Администрации ЗАТО Северск</t>
  </si>
  <si>
    <t>на оплату расходов по временному размещению пострадавших при возникновении пожара 30.01.2016 в жилом доме по адресу: г.Северск, ул.Крупской,24;</t>
  </si>
  <si>
    <t>РА от 01.03.2016 № 330-р</t>
  </si>
  <si>
    <t>3.Управление образования</t>
  </si>
  <si>
    <t>от 20.04.2016          № 606-р</t>
  </si>
  <si>
    <t>4.Счетная палата Администрации ЗАТО Северск</t>
  </si>
  <si>
    <t>от 20.04.2016          № 607-р</t>
  </si>
  <si>
    <t>5.Администрация ЗАТО Северск</t>
  </si>
  <si>
    <t>от 25.05.2016       № 823-р</t>
  </si>
  <si>
    <t>6.УВГТ Администрации ЗАТО Северск</t>
  </si>
  <si>
    <t>от 25.05.2016       № 824-р</t>
  </si>
  <si>
    <t>0505</t>
  </si>
  <si>
    <t>3. Управление имущественных отношений Администрации ЗАТО Северск</t>
  </si>
  <si>
    <t xml:space="preserve"> на проведение работ по изготовлению и установке подпорных столбов под стыки плит перекрытия в помещении мастерской и на инструментальное обследование помещений мастерской МБОУ № 86 специалистами "НИИСМ ТГАСУ" </t>
  </si>
  <si>
    <t>РА от 19.05.2016 № 772-р</t>
  </si>
  <si>
    <t>0106</t>
  </si>
  <si>
    <t>0701</t>
  </si>
  <si>
    <t>Утверж-дено
на 
2016 год</t>
  </si>
  <si>
    <t>0702</t>
  </si>
  <si>
    <t>7. УМСП КиС Администрации ЗАТО Северск</t>
  </si>
  <si>
    <t>8.Администрация ЗАТО Северск</t>
  </si>
  <si>
    <t>Предоставление субсидии на иные цели МБДОУ "Детский сад № 52" на переоборудование спортивной площадки "Школа мяча"</t>
  </si>
  <si>
    <t xml:space="preserve"> на оплату дополнительных объемов по расчистке улично - дорожной сети города от снега в целях ликвидации ЧС связанной с выпадением большого количества осадков в виде снега</t>
  </si>
  <si>
    <t xml:space="preserve">УЖКХ ТиС </t>
  </si>
  <si>
    <t>РА от 23.12.2016 № 1886-р</t>
  </si>
  <si>
    <t>0409</t>
  </si>
  <si>
    <t>на оплату расходов по организации работы нештатных водомерных постов в пос.Орловка и мкр.Иглаково в период весеннего половодья;
на оплату расходов по демеркуризации и утилизации ртути и ртутьсодержащих отходов, изъятых на территории ЗАТО Северск в 2014 и 2015 гг</t>
  </si>
  <si>
    <t>Администрации ЗАТО Северск за 2016 год</t>
  </si>
  <si>
    <t>Выплата  единовременного пособия лицу, замещавшему муниципальную должность, при прекращении полномочий в связи с истечением их срока</t>
  </si>
  <si>
    <t xml:space="preserve">Выплата однократного единовременного поощрения 
в связи с прекращением муниципальной службы (выходом на пенсию) </t>
  </si>
  <si>
    <t>Выплата единовременного пособия лицу, замещавшему муниципальную должность, 
при прекращении полномочий 
в связи с истечением их срока</t>
  </si>
  <si>
    <t>9.Финансовое управление Администрации ЗАТО Северск</t>
  </si>
  <si>
    <t>Исполнение судебного акта Арбитражного суда Томской области по апелляционной жалобе общества с ограниченной ответственностью "Магазин-24"</t>
  </si>
  <si>
    <t>10.Администрация ЗАТО Северск</t>
  </si>
  <si>
    <t>13. УИО Администрации ЗАТО Северск</t>
  </si>
  <si>
    <t>0103</t>
  </si>
  <si>
    <t>от 07.09.2016    
№ 1421-р</t>
  </si>
  <si>
    <t>от 22.09.2016    
№ 1492-р</t>
  </si>
  <si>
    <t>от 31.10.2016   
№ 1625-р</t>
  </si>
  <si>
    <t>от 11.11.2016   
 № 1686-р</t>
  </si>
  <si>
    <t>от 11.11.2016   
№ 1673-р</t>
  </si>
  <si>
    <t>11. УМСП КиС Администрации ЗАТО Северск</t>
  </si>
  <si>
    <t>от 09.12.2016   
№ 1811-р</t>
  </si>
  <si>
    <t>от 09.12.2016   
№ 1810-р</t>
  </si>
  <si>
    <t>12. Дума ЗАТО Северск</t>
  </si>
  <si>
    <t>0401</t>
  </si>
  <si>
    <t>Предоставление субсидии на иные цели для МАУ ЗАТО Северск ДОЛ "Восход" для замены на канализационно-насосной станции</t>
  </si>
  <si>
    <t xml:space="preserve">          Приложение 3</t>
  </si>
  <si>
    <t xml:space="preserve">          к Решению Думы ЗАТО Северск</t>
  </si>
  <si>
    <t>1.Счетная палата ЗАТО Северск</t>
  </si>
  <si>
    <r>
      <t xml:space="preserve">          от__</t>
    </r>
    <r>
      <rPr>
        <u val="single"/>
        <sz val="14"/>
        <rFont val="Times New Roman"/>
        <family val="1"/>
      </rPr>
      <t>15.06.2017</t>
    </r>
    <r>
      <rPr>
        <sz val="14"/>
        <rFont val="Times New Roman"/>
        <family val="1"/>
      </rPr>
      <t>__ №____</t>
    </r>
    <r>
      <rPr>
        <u val="single"/>
        <sz val="14"/>
        <rFont val="Times New Roman"/>
        <family val="1"/>
      </rPr>
      <t>27/2</t>
    </r>
    <r>
      <rPr>
        <sz val="14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</si>
</sst>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5" fontId="4" fillId="0" borderId="0" xfId="0" applyNumberFormat="1" applyFont="1" applyFill="1" applyAlignment="1">
      <alignment horizontal="left" vertical="center"/>
    </xf>
    <xf numFmtId="164" fontId="4" fillId="0" borderId="0" xfId="52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41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="80" zoomScaleNormal="67" zoomScaleSheetLayoutView="80" zoomScalePageLayoutView="0" workbookViewId="0" topLeftCell="A58">
      <selection activeCell="B68" sqref="A68:B71"/>
    </sheetView>
  </sheetViews>
  <sheetFormatPr defaultColWidth="9.00390625" defaultRowHeight="15.75"/>
  <cols>
    <col min="1" max="1" width="6.75390625" style="48" customWidth="1"/>
    <col min="2" max="2" width="19.25390625" style="48" customWidth="1"/>
    <col min="3" max="3" width="35.375" style="48" customWidth="1"/>
    <col min="4" max="4" width="19.375" style="48" customWidth="1"/>
    <col min="5" max="5" width="10.75390625" style="48" customWidth="1"/>
    <col min="6" max="6" width="10.375" style="48" customWidth="1"/>
    <col min="7" max="7" width="11.75390625" style="48" customWidth="1"/>
  </cols>
  <sheetData>
    <row r="1" spans="1:7" ht="18.75">
      <c r="A1" s="43"/>
      <c r="B1" s="43"/>
      <c r="C1" s="43"/>
      <c r="D1" s="51" t="s">
        <v>74</v>
      </c>
      <c r="F1" s="51"/>
      <c r="G1" s="51"/>
    </row>
    <row r="2" spans="1:7" ht="18.75">
      <c r="A2" s="43"/>
      <c r="B2" s="43"/>
      <c r="C2" s="43"/>
      <c r="D2" s="18" t="s">
        <v>75</v>
      </c>
      <c r="F2" s="18"/>
      <c r="G2" s="18"/>
    </row>
    <row r="3" spans="1:7" ht="18.75">
      <c r="A3" s="43"/>
      <c r="B3" s="43"/>
      <c r="C3" s="43"/>
      <c r="D3" s="52" t="s">
        <v>77</v>
      </c>
      <c r="F3" s="52"/>
      <c r="G3" s="18"/>
    </row>
    <row r="4" spans="1:7" ht="12" customHeight="1">
      <c r="A4" s="43"/>
      <c r="B4" s="43"/>
      <c r="C4" s="43"/>
      <c r="D4" s="43"/>
      <c r="E4" s="43"/>
      <c r="F4" s="43"/>
      <c r="G4" s="43"/>
    </row>
    <row r="5" spans="1:7" ht="17.25" customHeight="1">
      <c r="A5" s="63" t="s">
        <v>20</v>
      </c>
      <c r="B5" s="63"/>
      <c r="C5" s="63"/>
      <c r="D5" s="63"/>
      <c r="E5" s="63"/>
      <c r="F5" s="63"/>
      <c r="G5" s="63"/>
    </row>
    <row r="6" spans="1:7" ht="19.5" customHeight="1">
      <c r="A6" s="65" t="s">
        <v>19</v>
      </c>
      <c r="B6" s="65"/>
      <c r="C6" s="65"/>
      <c r="D6" s="65"/>
      <c r="E6" s="65"/>
      <c r="F6" s="65"/>
      <c r="G6" s="65"/>
    </row>
    <row r="7" spans="1:7" ht="18.75" customHeight="1">
      <c r="A7" s="66" t="s">
        <v>54</v>
      </c>
      <c r="B7" s="66"/>
      <c r="C7" s="66"/>
      <c r="D7" s="66"/>
      <c r="E7" s="66"/>
      <c r="F7" s="66"/>
      <c r="G7" s="66"/>
    </row>
    <row r="8" spans="1:7" ht="36" customHeight="1">
      <c r="A8" s="3"/>
      <c r="B8" s="4"/>
      <c r="C8" s="4"/>
      <c r="D8" s="3"/>
      <c r="E8" s="5"/>
      <c r="F8" s="3"/>
      <c r="G8" s="25" t="s">
        <v>0</v>
      </c>
    </row>
    <row r="9" spans="1:7" ht="78.75" customHeight="1">
      <c r="A9" s="6" t="s">
        <v>1</v>
      </c>
      <c r="B9" s="67" t="s">
        <v>2</v>
      </c>
      <c r="C9" s="67"/>
      <c r="D9" s="67"/>
      <c r="E9" s="14" t="s">
        <v>44</v>
      </c>
      <c r="F9" s="44" t="s">
        <v>17</v>
      </c>
      <c r="G9" s="44" t="s">
        <v>18</v>
      </c>
    </row>
    <row r="10" spans="1:7" ht="18.75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">
        <v>7</v>
      </c>
    </row>
    <row r="11" spans="1:7" ht="21.75" customHeight="1">
      <c r="A11" s="20"/>
      <c r="B11" s="56" t="s">
        <v>25</v>
      </c>
      <c r="C11" s="56"/>
      <c r="D11" s="56"/>
      <c r="E11" s="23">
        <f>E12+E19</f>
        <v>6922.45</v>
      </c>
      <c r="F11" s="24">
        <f>F12+F19</f>
        <v>6475.97</v>
      </c>
      <c r="G11" s="12">
        <f>F11/E11*100</f>
        <v>93.5502603846904</v>
      </c>
    </row>
    <row r="12" spans="1:7" ht="58.5" customHeight="1">
      <c r="A12" s="10" t="s">
        <v>3</v>
      </c>
      <c r="B12" s="68" t="s">
        <v>4</v>
      </c>
      <c r="C12" s="68"/>
      <c r="D12" s="68"/>
      <c r="E12" s="11">
        <f>2683.42-2000</f>
        <v>683.4200000000001</v>
      </c>
      <c r="F12" s="11">
        <f>F13</f>
        <v>683.42</v>
      </c>
      <c r="G12" s="12">
        <f>F12/E12*100</f>
        <v>99.99999999999999</v>
      </c>
    </row>
    <row r="13" spans="1:7" ht="42" customHeight="1">
      <c r="A13" s="10"/>
      <c r="B13" s="56" t="s">
        <v>13</v>
      </c>
      <c r="C13" s="56"/>
      <c r="D13" s="56"/>
      <c r="E13" s="11">
        <f>SUM(E15:E18)</f>
        <v>683.42</v>
      </c>
      <c r="F13" s="11">
        <f>SUM(F15:F18)</f>
        <v>683.42</v>
      </c>
      <c r="G13" s="11">
        <f>F13/E13*100</f>
        <v>100</v>
      </c>
    </row>
    <row r="14" spans="1:7" ht="79.5" customHeight="1">
      <c r="A14" s="10"/>
      <c r="B14" s="13" t="s">
        <v>6</v>
      </c>
      <c r="C14" s="13" t="s">
        <v>7</v>
      </c>
      <c r="D14" s="14" t="s">
        <v>8</v>
      </c>
      <c r="E14" s="11"/>
      <c r="F14" s="11"/>
      <c r="G14" s="12"/>
    </row>
    <row r="15" spans="1:7" ht="195" customHeight="1">
      <c r="A15" s="10" t="s">
        <v>15</v>
      </c>
      <c r="B15" s="42" t="s">
        <v>14</v>
      </c>
      <c r="C15" s="42" t="s">
        <v>53</v>
      </c>
      <c r="D15" s="15" t="s">
        <v>26</v>
      </c>
      <c r="E15" s="11">
        <v>23.9</v>
      </c>
      <c r="F15" s="11">
        <v>23.9</v>
      </c>
      <c r="G15" s="12">
        <f aca="true" t="shared" si="0" ref="G15:G20">F15/E15*100</f>
        <v>100</v>
      </c>
    </row>
    <row r="16" spans="1:7" ht="152.25" customHeight="1">
      <c r="A16" s="10" t="s">
        <v>15</v>
      </c>
      <c r="B16" s="21" t="s">
        <v>27</v>
      </c>
      <c r="C16" s="42" t="s">
        <v>28</v>
      </c>
      <c r="D16" s="15" t="s">
        <v>29</v>
      </c>
      <c r="E16" s="11">
        <v>2.58</v>
      </c>
      <c r="F16" s="11">
        <v>2.58</v>
      </c>
      <c r="G16" s="12">
        <f t="shared" si="0"/>
        <v>100</v>
      </c>
    </row>
    <row r="17" spans="1:7" ht="158.25" customHeight="1">
      <c r="A17" s="10" t="s">
        <v>38</v>
      </c>
      <c r="B17" s="22" t="s">
        <v>39</v>
      </c>
      <c r="C17" s="42" t="s">
        <v>40</v>
      </c>
      <c r="D17" s="15" t="s">
        <v>41</v>
      </c>
      <c r="E17" s="11">
        <v>87.66</v>
      </c>
      <c r="F17" s="11">
        <v>87.66</v>
      </c>
      <c r="G17" s="12">
        <f t="shared" si="0"/>
        <v>100</v>
      </c>
    </row>
    <row r="18" spans="1:7" ht="128.25" customHeight="1">
      <c r="A18" s="10" t="s">
        <v>52</v>
      </c>
      <c r="B18" s="21" t="s">
        <v>50</v>
      </c>
      <c r="C18" s="42" t="s">
        <v>49</v>
      </c>
      <c r="D18" s="15" t="s">
        <v>51</v>
      </c>
      <c r="E18" s="11">
        <v>569.28</v>
      </c>
      <c r="F18" s="11">
        <v>569.28</v>
      </c>
      <c r="G18" s="12">
        <f t="shared" si="0"/>
        <v>100</v>
      </c>
    </row>
    <row r="19" spans="1:7" ht="42" customHeight="1">
      <c r="A19" s="10" t="s">
        <v>3</v>
      </c>
      <c r="B19" s="53" t="s">
        <v>5</v>
      </c>
      <c r="C19" s="54"/>
      <c r="D19" s="55"/>
      <c r="E19" s="11">
        <v>6239.03</v>
      </c>
      <c r="F19" s="11">
        <f>F20</f>
        <v>5792.55</v>
      </c>
      <c r="G19" s="12">
        <f t="shared" si="0"/>
        <v>92.84375936643998</v>
      </c>
    </row>
    <row r="20" spans="1:7" s="1" customFormat="1" ht="41.25" customHeight="1">
      <c r="A20" s="10"/>
      <c r="B20" s="53" t="s">
        <v>12</v>
      </c>
      <c r="C20" s="54"/>
      <c r="D20" s="54"/>
      <c r="E20" s="28">
        <f>E22+E23+E24+E25+E26+E27+E28+E29+E30+E31+E32+E33+E34</f>
        <v>5860.38</v>
      </c>
      <c r="F20" s="28">
        <f>F22+F23+F24+F25+F26+F27+F28+F29+F30+F31+F32+F33+F34</f>
        <v>5792.55</v>
      </c>
      <c r="G20" s="12">
        <f t="shared" si="0"/>
        <v>98.84256652298998</v>
      </c>
    </row>
    <row r="21" spans="1:7" s="2" customFormat="1" ht="84.75" customHeight="1">
      <c r="A21" s="29"/>
      <c r="B21" s="13" t="s">
        <v>6</v>
      </c>
      <c r="C21" s="13" t="s">
        <v>7</v>
      </c>
      <c r="D21" s="14" t="s">
        <v>8</v>
      </c>
      <c r="E21" s="30"/>
      <c r="F21" s="30"/>
      <c r="G21" s="12"/>
    </row>
    <row r="22" spans="1:7" s="2" customFormat="1" ht="101.25" customHeight="1">
      <c r="A22" s="31" t="s">
        <v>42</v>
      </c>
      <c r="B22" s="32" t="s">
        <v>76</v>
      </c>
      <c r="C22" s="42" t="s">
        <v>57</v>
      </c>
      <c r="D22" s="13" t="s">
        <v>22</v>
      </c>
      <c r="E22" s="33">
        <v>827.66</v>
      </c>
      <c r="F22" s="33">
        <v>827.66</v>
      </c>
      <c r="G22" s="12">
        <f aca="true" t="shared" si="1" ref="G22:G28">F22/E22*100</f>
        <v>100</v>
      </c>
    </row>
    <row r="23" spans="1:7" s="2" customFormat="1" ht="102" customHeight="1">
      <c r="A23" s="31" t="s">
        <v>16</v>
      </c>
      <c r="B23" s="15" t="s">
        <v>23</v>
      </c>
      <c r="C23" s="15" t="s">
        <v>56</v>
      </c>
      <c r="D23" s="13" t="s">
        <v>24</v>
      </c>
      <c r="E23" s="34">
        <v>287.85</v>
      </c>
      <c r="F23" s="34">
        <v>287.84</v>
      </c>
      <c r="G23" s="12">
        <f t="shared" si="1"/>
        <v>99.9965259683863</v>
      </c>
    </row>
    <row r="24" spans="1:7" s="2" customFormat="1" ht="82.5" customHeight="1">
      <c r="A24" s="31" t="s">
        <v>43</v>
      </c>
      <c r="B24" s="42" t="s">
        <v>30</v>
      </c>
      <c r="C24" s="35" t="s">
        <v>48</v>
      </c>
      <c r="D24" s="36" t="s">
        <v>31</v>
      </c>
      <c r="E24" s="37">
        <v>30</v>
      </c>
      <c r="F24" s="37">
        <v>30</v>
      </c>
      <c r="G24" s="12">
        <f t="shared" si="1"/>
        <v>100</v>
      </c>
    </row>
    <row r="25" spans="1:11" s="2" customFormat="1" ht="102" customHeight="1">
      <c r="A25" s="31" t="s">
        <v>42</v>
      </c>
      <c r="B25" s="15" t="s">
        <v>32</v>
      </c>
      <c r="C25" s="15" t="s">
        <v>55</v>
      </c>
      <c r="D25" s="13" t="s">
        <v>33</v>
      </c>
      <c r="E25" s="37">
        <v>670.99</v>
      </c>
      <c r="F25" s="37">
        <v>670.98</v>
      </c>
      <c r="G25" s="12">
        <f t="shared" si="1"/>
        <v>99.99850966482362</v>
      </c>
      <c r="K25" s="19"/>
    </row>
    <row r="26" spans="1:7" s="2" customFormat="1" ht="99.75" customHeight="1">
      <c r="A26" s="31" t="s">
        <v>16</v>
      </c>
      <c r="B26" s="15" t="s">
        <v>34</v>
      </c>
      <c r="C26" s="15" t="s">
        <v>21</v>
      </c>
      <c r="D26" s="13" t="s">
        <v>35</v>
      </c>
      <c r="E26" s="37">
        <v>393.34</v>
      </c>
      <c r="F26" s="37">
        <v>393.34</v>
      </c>
      <c r="G26" s="12">
        <f t="shared" si="1"/>
        <v>100</v>
      </c>
    </row>
    <row r="27" spans="1:7" s="2" customFormat="1" ht="102" customHeight="1">
      <c r="A27" s="31" t="s">
        <v>16</v>
      </c>
      <c r="B27" s="15" t="s">
        <v>36</v>
      </c>
      <c r="C27" s="15" t="s">
        <v>56</v>
      </c>
      <c r="D27" s="13" t="s">
        <v>37</v>
      </c>
      <c r="E27" s="37">
        <v>583.84</v>
      </c>
      <c r="F27" s="37">
        <v>583.84</v>
      </c>
      <c r="G27" s="12">
        <f t="shared" si="1"/>
        <v>100</v>
      </c>
    </row>
    <row r="28" spans="1:7" s="2" customFormat="1" ht="102" customHeight="1">
      <c r="A28" s="31" t="s">
        <v>45</v>
      </c>
      <c r="B28" s="15" t="s">
        <v>46</v>
      </c>
      <c r="C28" s="15" t="s">
        <v>56</v>
      </c>
      <c r="D28" s="13" t="s">
        <v>63</v>
      </c>
      <c r="E28" s="37">
        <v>532.21</v>
      </c>
      <c r="F28" s="37">
        <v>532.2</v>
      </c>
      <c r="G28" s="38">
        <f t="shared" si="1"/>
        <v>99.99812104244566</v>
      </c>
    </row>
    <row r="29" spans="1:7" s="2" customFormat="1" ht="102" customHeight="1">
      <c r="A29" s="31" t="s">
        <v>16</v>
      </c>
      <c r="B29" s="15" t="s">
        <v>47</v>
      </c>
      <c r="C29" s="15" t="s">
        <v>56</v>
      </c>
      <c r="D29" s="13" t="s">
        <v>64</v>
      </c>
      <c r="E29" s="37">
        <v>385.62</v>
      </c>
      <c r="F29" s="37">
        <v>385.62</v>
      </c>
      <c r="G29" s="38">
        <f aca="true" t="shared" si="2" ref="G29:G34">F29/E29*100</f>
        <v>100</v>
      </c>
    </row>
    <row r="30" spans="1:7" s="2" customFormat="1" ht="102" customHeight="1">
      <c r="A30" s="45" t="s">
        <v>3</v>
      </c>
      <c r="B30" s="15" t="s">
        <v>58</v>
      </c>
      <c r="C30" s="46" t="s">
        <v>59</v>
      </c>
      <c r="D30" s="13" t="s">
        <v>65</v>
      </c>
      <c r="E30" s="37">
        <v>30</v>
      </c>
      <c r="F30" s="37">
        <v>30</v>
      </c>
      <c r="G30" s="38">
        <f t="shared" si="2"/>
        <v>100</v>
      </c>
    </row>
    <row r="31" spans="1:7" s="2" customFormat="1" ht="97.5" customHeight="1">
      <c r="A31" s="45" t="s">
        <v>16</v>
      </c>
      <c r="B31" s="15" t="s">
        <v>60</v>
      </c>
      <c r="C31" s="15" t="s">
        <v>21</v>
      </c>
      <c r="D31" s="13" t="s">
        <v>66</v>
      </c>
      <c r="E31" s="37">
        <v>881.07</v>
      </c>
      <c r="F31" s="37">
        <v>881.07</v>
      </c>
      <c r="G31" s="38">
        <f t="shared" si="2"/>
        <v>100</v>
      </c>
    </row>
    <row r="32" spans="1:7" s="2" customFormat="1" ht="84" customHeight="1">
      <c r="A32" s="45" t="s">
        <v>45</v>
      </c>
      <c r="B32" s="15" t="s">
        <v>68</v>
      </c>
      <c r="C32" s="46" t="s">
        <v>73</v>
      </c>
      <c r="D32" s="13" t="s">
        <v>67</v>
      </c>
      <c r="E32" s="37">
        <v>291.48</v>
      </c>
      <c r="F32" s="37">
        <v>291.48</v>
      </c>
      <c r="G32" s="38">
        <f t="shared" si="2"/>
        <v>100</v>
      </c>
    </row>
    <row r="33" spans="1:7" s="2" customFormat="1" ht="102" customHeight="1">
      <c r="A33" s="45" t="s">
        <v>62</v>
      </c>
      <c r="B33" s="15" t="s">
        <v>71</v>
      </c>
      <c r="C33" s="15" t="s">
        <v>21</v>
      </c>
      <c r="D33" s="13" t="s">
        <v>70</v>
      </c>
      <c r="E33" s="37">
        <v>386.43</v>
      </c>
      <c r="F33" s="37">
        <v>381.49</v>
      </c>
      <c r="G33" s="38">
        <f t="shared" si="2"/>
        <v>98.7216313433222</v>
      </c>
    </row>
    <row r="34" spans="1:7" s="2" customFormat="1" ht="102" customHeight="1">
      <c r="A34" s="45" t="s">
        <v>72</v>
      </c>
      <c r="B34" s="15" t="s">
        <v>61</v>
      </c>
      <c r="C34" s="15" t="s">
        <v>21</v>
      </c>
      <c r="D34" s="13" t="s">
        <v>69</v>
      </c>
      <c r="E34" s="37">
        <v>559.89</v>
      </c>
      <c r="F34" s="37">
        <v>497.03</v>
      </c>
      <c r="G34" s="38">
        <f t="shared" si="2"/>
        <v>88.77279465609315</v>
      </c>
    </row>
    <row r="35" spans="1:7" ht="18.75">
      <c r="A35" s="60" t="s">
        <v>9</v>
      </c>
      <c r="B35" s="61"/>
      <c r="C35" s="61"/>
      <c r="D35" s="61"/>
      <c r="E35" s="62"/>
      <c r="F35" s="40"/>
      <c r="G35" s="41">
        <f>G36+378.65</f>
        <v>378.65</v>
      </c>
    </row>
    <row r="36" spans="1:7" ht="18.75">
      <c r="A36" s="56" t="s">
        <v>10</v>
      </c>
      <c r="B36" s="56"/>
      <c r="C36" s="56"/>
      <c r="D36" s="56"/>
      <c r="E36" s="56"/>
      <c r="F36" s="15"/>
      <c r="G36" s="11">
        <f>E12-E13</f>
        <v>0</v>
      </c>
    </row>
    <row r="37" spans="1:7" ht="18.75">
      <c r="A37" s="57" t="s">
        <v>11</v>
      </c>
      <c r="B37" s="58"/>
      <c r="C37" s="58"/>
      <c r="D37" s="58"/>
      <c r="E37" s="59"/>
      <c r="F37" s="29"/>
      <c r="G37" s="39">
        <v>378.65</v>
      </c>
    </row>
    <row r="38" spans="1:7" ht="18.75">
      <c r="A38" s="43"/>
      <c r="B38" s="43"/>
      <c r="C38" s="43"/>
      <c r="D38" s="43"/>
      <c r="E38" s="43"/>
      <c r="F38" s="43"/>
      <c r="G38" s="43"/>
    </row>
    <row r="39" spans="1:7" ht="18.75">
      <c r="A39" s="43"/>
      <c r="B39" s="43"/>
      <c r="C39" s="43"/>
      <c r="D39" s="43"/>
      <c r="E39" s="43"/>
      <c r="F39" s="43"/>
      <c r="G39" s="43"/>
    </row>
    <row r="40" spans="1:7" ht="18.75">
      <c r="A40" s="43"/>
      <c r="B40" s="43"/>
      <c r="C40" s="43"/>
      <c r="D40" s="43"/>
      <c r="E40" s="43"/>
      <c r="F40" s="43"/>
      <c r="G40" s="43"/>
    </row>
    <row r="41" spans="1:7" ht="18.75">
      <c r="A41" s="43"/>
      <c r="B41" s="43"/>
      <c r="C41" s="43"/>
      <c r="D41" s="43"/>
      <c r="E41" s="43"/>
      <c r="F41" s="43"/>
      <c r="G41" s="43"/>
    </row>
    <row r="42" spans="1:7" ht="18.75">
      <c r="A42" s="43"/>
      <c r="B42" s="43"/>
      <c r="C42" s="43"/>
      <c r="D42" s="43"/>
      <c r="E42" s="43"/>
      <c r="F42" s="43"/>
      <c r="G42" s="43"/>
    </row>
    <row r="43" spans="1:7" ht="18.75">
      <c r="A43" s="43"/>
      <c r="B43" s="43"/>
      <c r="C43" s="43"/>
      <c r="D43" s="43"/>
      <c r="E43" s="43"/>
      <c r="F43" s="43"/>
      <c r="G43" s="43"/>
    </row>
    <row r="44" spans="1:7" ht="18.75">
      <c r="A44" s="43"/>
      <c r="B44" s="43"/>
      <c r="C44" s="43"/>
      <c r="D44" s="43"/>
      <c r="E44" s="43"/>
      <c r="F44" s="43"/>
      <c r="G44" s="43"/>
    </row>
    <row r="45" spans="1:7" ht="18.75">
      <c r="A45" s="43"/>
      <c r="B45" s="43"/>
      <c r="C45" s="43"/>
      <c r="D45" s="43"/>
      <c r="E45" s="43"/>
      <c r="F45" s="43"/>
      <c r="G45" s="43"/>
    </row>
    <row r="46" spans="1:7" ht="18.75">
      <c r="A46" s="43"/>
      <c r="B46" s="43"/>
      <c r="C46" s="43"/>
      <c r="D46" s="43"/>
      <c r="E46" s="43"/>
      <c r="F46" s="43"/>
      <c r="G46" s="43"/>
    </row>
    <row r="47" spans="1:7" ht="18.75">
      <c r="A47" s="43"/>
      <c r="B47" s="43"/>
      <c r="C47" s="43"/>
      <c r="D47" s="43"/>
      <c r="E47" s="43"/>
      <c r="F47" s="43"/>
      <c r="G47" s="43"/>
    </row>
    <row r="48" spans="1:7" ht="18.75">
      <c r="A48" s="43"/>
      <c r="B48" s="43"/>
      <c r="C48" s="43"/>
      <c r="D48" s="43"/>
      <c r="E48" s="43"/>
      <c r="F48" s="43"/>
      <c r="G48" s="43"/>
    </row>
    <row r="49" spans="1:7" ht="18.75">
      <c r="A49" s="43"/>
      <c r="B49" s="43"/>
      <c r="C49" s="43"/>
      <c r="D49" s="43"/>
      <c r="E49" s="43"/>
      <c r="F49" s="43"/>
      <c r="G49" s="43"/>
    </row>
    <row r="50" spans="1:7" ht="18.75">
      <c r="A50" s="43"/>
      <c r="B50" s="43"/>
      <c r="C50" s="43"/>
      <c r="D50" s="43"/>
      <c r="E50" s="43"/>
      <c r="F50" s="43"/>
      <c r="G50" s="43"/>
    </row>
    <row r="51" spans="1:7" ht="18.75">
      <c r="A51" s="43"/>
      <c r="B51" s="43"/>
      <c r="C51" s="43"/>
      <c r="D51" s="43"/>
      <c r="E51" s="43"/>
      <c r="F51" s="43"/>
      <c r="G51" s="43"/>
    </row>
    <row r="52" spans="1:7" ht="18.75">
      <c r="A52" s="43"/>
      <c r="B52" s="43"/>
      <c r="C52" s="43"/>
      <c r="D52" s="43"/>
      <c r="E52" s="43"/>
      <c r="F52" s="43"/>
      <c r="G52" s="43"/>
    </row>
    <row r="53" spans="1:7" ht="18.75">
      <c r="A53" s="43"/>
      <c r="B53" s="43"/>
      <c r="C53" s="43"/>
      <c r="D53" s="43"/>
      <c r="E53" s="43"/>
      <c r="F53" s="43"/>
      <c r="G53" s="43"/>
    </row>
    <row r="54" spans="1:7" ht="18.75">
      <c r="A54" s="43"/>
      <c r="B54" s="43"/>
      <c r="C54" s="43"/>
      <c r="D54" s="43"/>
      <c r="E54" s="43"/>
      <c r="F54" s="43"/>
      <c r="G54" s="43"/>
    </row>
    <row r="55" spans="1:7" ht="18.75">
      <c r="A55" s="43"/>
      <c r="B55" s="43"/>
      <c r="C55" s="43"/>
      <c r="D55" s="43"/>
      <c r="E55" s="43"/>
      <c r="F55" s="43"/>
      <c r="G55" s="43"/>
    </row>
    <row r="56" spans="1:7" ht="18.75">
      <c r="A56" s="43"/>
      <c r="B56" s="43"/>
      <c r="C56" s="43"/>
      <c r="D56" s="43"/>
      <c r="E56" s="43"/>
      <c r="F56" s="43"/>
      <c r="G56" s="43"/>
    </row>
    <row r="57" spans="1:7" ht="18.75">
      <c r="A57" s="43"/>
      <c r="B57" s="43"/>
      <c r="C57" s="43"/>
      <c r="D57" s="43"/>
      <c r="E57" s="43"/>
      <c r="F57" s="43"/>
      <c r="G57" s="43"/>
    </row>
    <row r="58" spans="1:7" ht="18.75">
      <c r="A58" s="43"/>
      <c r="B58" s="43"/>
      <c r="C58" s="43"/>
      <c r="D58" s="43"/>
      <c r="E58" s="43"/>
      <c r="F58" s="43"/>
      <c r="G58" s="43"/>
    </row>
    <row r="59" spans="1:7" ht="18.75">
      <c r="A59" s="43"/>
      <c r="B59" s="43"/>
      <c r="C59" s="43"/>
      <c r="D59" s="43"/>
      <c r="E59" s="43"/>
      <c r="F59" s="43"/>
      <c r="G59" s="43"/>
    </row>
    <row r="60" spans="1:7" ht="18.75">
      <c r="A60" s="43"/>
      <c r="B60" s="43"/>
      <c r="C60" s="43"/>
      <c r="D60" s="43"/>
      <c r="E60" s="43"/>
      <c r="F60" s="43"/>
      <c r="G60" s="47"/>
    </row>
    <row r="65" spans="5:6" ht="15.75">
      <c r="E65" s="49"/>
      <c r="F65" s="49"/>
    </row>
    <row r="68" spans="1:7" ht="18.75">
      <c r="A68" s="27"/>
      <c r="B68" s="27"/>
      <c r="C68" s="16"/>
      <c r="D68" s="43"/>
      <c r="E68" s="50"/>
      <c r="F68" s="43"/>
      <c r="G68" s="47"/>
    </row>
    <row r="69" spans="1:7" ht="18.75">
      <c r="A69" s="27"/>
      <c r="B69" s="27"/>
      <c r="C69" s="17"/>
      <c r="D69" s="43"/>
      <c r="E69" s="43"/>
      <c r="F69" s="43"/>
      <c r="G69" s="43"/>
    </row>
    <row r="70" spans="1:7" ht="18.75">
      <c r="A70" s="26"/>
      <c r="B70" s="27"/>
      <c r="C70" s="43"/>
      <c r="D70" s="43"/>
      <c r="E70" s="43"/>
      <c r="F70" s="43"/>
      <c r="G70" s="43"/>
    </row>
    <row r="71" spans="1:7" ht="18.75">
      <c r="A71" s="27"/>
      <c r="B71" s="27"/>
      <c r="C71" s="17"/>
      <c r="D71" s="43"/>
      <c r="E71" s="43"/>
      <c r="F71" s="43"/>
      <c r="G71" s="43"/>
    </row>
    <row r="74" spans="1:3" ht="18.75">
      <c r="A74" s="64"/>
      <c r="B74" s="64"/>
      <c r="C74" s="64"/>
    </row>
    <row r="75" spans="1:3" ht="18.75">
      <c r="A75" s="16"/>
      <c r="B75" s="16"/>
      <c r="C75" s="17"/>
    </row>
    <row r="76" spans="1:3" ht="18.75">
      <c r="A76" s="18"/>
      <c r="B76" s="16"/>
      <c r="C76" s="43"/>
    </row>
    <row r="77" spans="1:3" ht="18.75">
      <c r="A77" s="64"/>
      <c r="B77" s="64"/>
      <c r="C77" s="17"/>
    </row>
  </sheetData>
  <sheetProtection/>
  <mergeCells count="14">
    <mergeCell ref="A5:G5"/>
    <mergeCell ref="A74:C74"/>
    <mergeCell ref="A77:B77"/>
    <mergeCell ref="A6:G6"/>
    <mergeCell ref="A7:G7"/>
    <mergeCell ref="B9:D9"/>
    <mergeCell ref="B11:D11"/>
    <mergeCell ref="B12:D12"/>
    <mergeCell ref="B19:D19"/>
    <mergeCell ref="B20:D20"/>
    <mergeCell ref="A36:E36"/>
    <mergeCell ref="A37:E37"/>
    <mergeCell ref="A35:E35"/>
    <mergeCell ref="B13:D13"/>
  </mergeCells>
  <printOptions/>
  <pageMargins left="0.984251968503937" right="0.3937007874015748" top="0.5511811023622047" bottom="0.35433070866141736" header="0.31496062992125984" footer="0.31496062992125984"/>
  <pageSetup firstPageNumber="27" useFirstPageNumber="1" horizontalDpi="600" verticalDpi="600" orientation="portrait" paperSize="9" scale="7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2017-05-10T03:07:33Z</cp:lastPrinted>
  <dcterms:created xsi:type="dcterms:W3CDTF">2015-02-20T09:05:52Z</dcterms:created>
  <dcterms:modified xsi:type="dcterms:W3CDTF">2017-06-19T07:28:41Z</dcterms:modified>
  <cp:category/>
  <cp:version/>
  <cp:contentType/>
  <cp:contentStatus/>
</cp:coreProperties>
</file>