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'Отчет'!$10:$10</definedName>
    <definedName name="_xlnm.Print_Area" localSheetId="0">'Отчет'!$A$1:$E$103</definedName>
  </definedNames>
  <calcPr fullCalcOnLoad="1"/>
</workbook>
</file>

<file path=xl/sharedStrings.xml><?xml version="1.0" encoding="utf-8"?>
<sst xmlns="http://schemas.openxmlformats.org/spreadsheetml/2006/main" count="177" uniqueCount="99">
  <si>
    <t xml:space="preserve"> </t>
  </si>
  <si>
    <t xml:space="preserve">  </t>
  </si>
  <si>
    <t>Раздел, Подраздел</t>
  </si>
  <si>
    <t>Наименование</t>
  </si>
  <si>
    <t>(тыс.руб.)</t>
  </si>
  <si>
    <t>За счет субсидии ФБ на развитие и поддержку социальной и инженерной инфраструктуры закрытых административно-территориальных образований, в том числе:</t>
  </si>
  <si>
    <t>0500</t>
  </si>
  <si>
    <t>Жилищно-коммунальное хозяйство</t>
  </si>
  <si>
    <t>0501</t>
  </si>
  <si>
    <t>Жилищное хозяйство</t>
  </si>
  <si>
    <t>- строительство жилого дома № 8 в микрорайоне пос.Сосновка</t>
  </si>
  <si>
    <t>- строительство жилого дома № 34 в микрорайоне 10</t>
  </si>
  <si>
    <t>- строительство жилого дома № 36 в микрорайоне 10</t>
  </si>
  <si>
    <t>0502</t>
  </si>
  <si>
    <t>Коммунальное хозяйство</t>
  </si>
  <si>
    <t>- строительство инженерных сетей и благоустройство территории жилых домов № 21, 22 и 27 в микрорайоне 16</t>
  </si>
  <si>
    <t>- реконструкция (расширение) кладбища</t>
  </si>
  <si>
    <t>- строительство инженерных сетей и благоустройство территории жилого дома № 30 в микрорайоне 10</t>
  </si>
  <si>
    <t>- строительство кольцевого водопровода в пос. Самусь</t>
  </si>
  <si>
    <t>- строительство водопровода к жилым домам № 2а и 2б по ул. Ленинградской</t>
  </si>
  <si>
    <t>- реконструкция инженерных сетей западной части города (ПИР)</t>
  </si>
  <si>
    <t>- строительство 6 скважин (3-я очередь) (ПИР)</t>
  </si>
  <si>
    <t>- строительство инженерных сетей 12-го микрорайона (ПИР)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</si>
  <si>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</si>
  <si>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</si>
  <si>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</si>
  <si>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</si>
  <si>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</si>
  <si>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</si>
  <si>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- строительство детского сада на 130 мест по ул.Судостроителей, д. 6, в пос.Самусь</t>
  </si>
  <si>
    <t>0709</t>
  </si>
  <si>
    <t>Другие вопросы в области образования</t>
  </si>
  <si>
    <t>За счет остатка субвенции ФБ на развитие социальной и инженерной инфраструктуры закрытых административно- территориальных образований прошлых лет, в том числе:</t>
  </si>
  <si>
    <t>0503</t>
  </si>
  <si>
    <t>Благоустройство</t>
  </si>
  <si>
    <t>- реконструкция автодороги ЦКПП - Путепровод</t>
  </si>
  <si>
    <t>- автодорога ул.Ленина - ул.Ленинградская</t>
  </si>
  <si>
    <t>- реконструкция автодороги № 10 г. Северска</t>
  </si>
  <si>
    <t>- реконструкция автодороги "ул.Ленинградская" в г.Северске</t>
  </si>
  <si>
    <t>За счет средств местного бюджета, в том числе:</t>
  </si>
  <si>
    <t>- строительство 60-квартирного жилого дома по ул.Кирова в пос.Самусь (ПИР)</t>
  </si>
  <si>
    <t>- индивидуальная застройка для ведения личного подсобного хозяйства в пос.Самусь между ул.Набережной и ул.Равенства (ПИР) за счет ФНР</t>
  </si>
  <si>
    <t>- реконструкция здания по ул.Транспортной, 16 под городской архив (ПИР)</t>
  </si>
  <si>
    <t>- прокладка водопровода по ул.Чкалова в пос.Орловка</t>
  </si>
  <si>
    <t>- строительство очистных сооружений (ПИР)</t>
  </si>
  <si>
    <t>- строительство водопровода и насосной станции ОСЛ "Мир" (ПИР)</t>
  </si>
  <si>
    <t>- строительство водопровода к жилым домам № 2а и 2б по ул.Ленинградской (межевание)</t>
  </si>
  <si>
    <t>- строительство кольцевого водопровода в пос.Самусь (межевание)</t>
  </si>
  <si>
    <t>- строительство водозабора № 3 (ПИР) за счет ФНР</t>
  </si>
  <si>
    <t>- автодорога ул.Ленина - ул.Ленинградская (ПИР)</t>
  </si>
  <si>
    <t>- автодорога ул.Солнечная - ул.Ленина с бульваром (ПИР)</t>
  </si>
  <si>
    <t>- реконструкция автодороги № 10 г.Северска (ПИР)</t>
  </si>
  <si>
    <t>- расширение кладбища в дер.Семиозерки (ПИР)</t>
  </si>
  <si>
    <t>- строительство почетной аллеи на существующем кладбище на 20 захоронений (ПИР)</t>
  </si>
  <si>
    <t>- строительство автодороги "ул.Солнечная - Северная автодорога" в 12 микрорайоне (ПИР)</t>
  </si>
  <si>
    <t>- строительство автостоянки по ул.Лесной, 13а, РЭО ГИБДД УВД  МВД России в г.Северск</t>
  </si>
  <si>
    <t>- реконструкция автодороги "ул.Ленинградская" в г.Северске (межевание)</t>
  </si>
  <si>
    <t>- реконструкция автодороги № 10 г.Северска (межевание, геодезические работы) за счет ФНР</t>
  </si>
  <si>
    <t>- строительство детского сада на 130 мест в пос.Самусь (ПИР) за счет ФНР</t>
  </si>
  <si>
    <t>0702</t>
  </si>
  <si>
    <t>Общее образование</t>
  </si>
  <si>
    <t>- благоустройство территории МОУ "СОШ № 90" (ограждение)(ПИР)</t>
  </si>
  <si>
    <t>- строительство межшкольного спортивного комплекса МОУ "СОШ № 81", МОУ "СОШ № 83"</t>
  </si>
  <si>
    <t>0900</t>
  </si>
  <si>
    <t>Здравоохранение, физическая культура и спорт</t>
  </si>
  <si>
    <t>0910</t>
  </si>
  <si>
    <t>Другие вопросы в области здравоохранения, физической культуры и спорта</t>
  </si>
  <si>
    <t>- строительство многопрофильного спортивного комплекса на ул.Калинина (ПИР)</t>
  </si>
  <si>
    <t>За счет субсидии ФБ на обеспечение автомобильными дорогами новых микрорайонов массовой малоэтажной и многоквартирной застройки</t>
  </si>
  <si>
    <t>0400</t>
  </si>
  <si>
    <t>Национальная экономика</t>
  </si>
  <si>
    <t>0409</t>
  </si>
  <si>
    <t>Дорожное хозяйство</t>
  </si>
  <si>
    <t>ВСЕГО:</t>
  </si>
  <si>
    <t xml:space="preserve"> 1</t>
  </si>
  <si>
    <t>Утв. Думой ЗАТО Северск на 2008 год</t>
  </si>
  <si>
    <t>Исполнено</t>
  </si>
  <si>
    <t>Процент исполнения 
к плану года</t>
  </si>
  <si>
    <t>- строительство водопроводной насосной станции 2-го подъема на площадке водозабора № 1 г.Северска Томской области (межевание)</t>
  </si>
  <si>
    <t>- строительство канализационного коллектора от КНС-4а до ул.Курчатова (межевание, геодезические работы) за счет ФНР</t>
  </si>
  <si>
    <t>- наружное освещение Иглаково (ул.Трудовая), в.т.ч. ПИР</t>
  </si>
  <si>
    <t>- строительство детского сада на 320 мест в микрорайоне № 10 (ПИР)</t>
  </si>
  <si>
    <t>- строительство детского сада на 130 мест в пос.Самусь (межевание, геодезические работы) за счет ФНР</t>
  </si>
  <si>
    <t>I</t>
  </si>
  <si>
    <t>II</t>
  </si>
  <si>
    <t>III</t>
  </si>
  <si>
    <t>IV</t>
  </si>
  <si>
    <t>V</t>
  </si>
  <si>
    <t>За счет субсидии областного бюджета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Федерации, в том числе:</t>
  </si>
  <si>
    <t>- реконструкция жилого дома по ул.Транспортной, 26 с устройством мансардного этажа (ПИР)</t>
  </si>
  <si>
    <t>- реконструкция здания по ул.Северной, 2А под медицинский вытрезвитель на 21 место (ПИР) за счет ФНР</t>
  </si>
  <si>
    <t>- инженерные сети и благоустройство микрорайона № 10 (4-я очередь) (ПИР) за счет ФНР</t>
  </si>
  <si>
    <t>- строительство учебно-тренировочного полуоткрытого тира (стрельбища) для МОУ ЗАТО Северск ДОД СДЮСШОР им. Л.Егоровой (ПИР) за счет ФНР</t>
  </si>
  <si>
    <t>Кириллова Ольга Николаевна</t>
  </si>
  <si>
    <t>77 38 18</t>
  </si>
  <si>
    <t>ОТЧЕТ 
о расходах на фиансирование перечня объектов капитального строительства
муниципальной собственности за 2008 год</t>
  </si>
  <si>
    <t>к Решению Думы ЗАТО Северск</t>
  </si>
  <si>
    <t>Приложение 4</t>
  </si>
  <si>
    <r>
      <t>от _</t>
    </r>
    <r>
      <rPr>
        <u val="single"/>
        <sz val="12"/>
        <rFont val="Times New Roman"/>
        <family val="1"/>
      </rPr>
      <t>14.05.2009</t>
    </r>
    <r>
      <rPr>
        <sz val="12"/>
        <rFont val="Times New Roman"/>
        <family val="1"/>
      </rPr>
      <t>_   № __</t>
    </r>
    <r>
      <rPr>
        <u val="single"/>
        <sz val="12"/>
        <rFont val="Times New Roman"/>
        <family val="1"/>
      </rPr>
      <t>73/1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</si>
</sst>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2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1"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166" fontId="2" fillId="0" borderId="0" xfId="0" applyNumberFormat="1" applyFont="1" applyFill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166" fontId="3" fillId="0" borderId="11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left" vertical="center" wrapText="1"/>
    </xf>
    <xf numFmtId="166" fontId="2" fillId="0" borderId="11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6" fontId="2" fillId="0" borderId="0" xfId="0" applyNumberFormat="1" applyFont="1" applyFill="1" applyAlignment="1">
      <alignment vertical="center"/>
    </xf>
    <xf numFmtId="2" fontId="3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center" vertical="center" wrapText="1"/>
    </xf>
    <xf numFmtId="16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165" fontId="2" fillId="0" borderId="0" xfId="52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showZeros="0" tabSelected="1" zoomScale="75" zoomScaleNormal="75" zoomScalePageLayoutView="0" workbookViewId="0" topLeftCell="A1">
      <selection activeCell="C3" sqref="C3:D3"/>
    </sheetView>
  </sheetViews>
  <sheetFormatPr defaultColWidth="8.8515625" defaultRowHeight="12.75" outlineLevelRow="1"/>
  <cols>
    <col min="1" max="1" width="8.7109375" style="5" customWidth="1"/>
    <col min="2" max="2" width="55.7109375" style="6" customWidth="1"/>
    <col min="3" max="4" width="17.7109375" style="10" customWidth="1"/>
    <col min="5" max="5" width="17.7109375" style="9" customWidth="1"/>
    <col min="6" max="16384" width="8.8515625" style="9" customWidth="1"/>
  </cols>
  <sheetData>
    <row r="1" spans="3:5" ht="15.75">
      <c r="C1" s="28" t="s">
        <v>97</v>
      </c>
      <c r="D1" s="28"/>
      <c r="E1" s="8"/>
    </row>
    <row r="2" spans="1:4" ht="15.75">
      <c r="A2" s="5" t="s">
        <v>1</v>
      </c>
      <c r="C2" s="29" t="s">
        <v>96</v>
      </c>
      <c r="D2" s="29"/>
    </row>
    <row r="3" spans="1:4" ht="15.75">
      <c r="A3" s="5" t="s">
        <v>1</v>
      </c>
      <c r="C3" s="30" t="s">
        <v>98</v>
      </c>
      <c r="D3" s="30"/>
    </row>
    <row r="4" spans="1:4" ht="15.75">
      <c r="A4" s="5" t="s">
        <v>1</v>
      </c>
      <c r="B4" s="6" t="s">
        <v>0</v>
      </c>
      <c r="C4" s="24"/>
      <c r="D4" s="7"/>
    </row>
    <row r="5" ht="15.75">
      <c r="D5" s="7"/>
    </row>
    <row r="6" spans="1:8" ht="55.5" customHeight="1">
      <c r="A6" s="27" t="s">
        <v>95</v>
      </c>
      <c r="B6" s="27"/>
      <c r="C6" s="27"/>
      <c r="D6" s="27"/>
      <c r="E6" s="27"/>
      <c r="F6" s="4"/>
      <c r="G6" s="4"/>
      <c r="H6" s="4"/>
    </row>
    <row r="8" ht="15.75">
      <c r="E8" s="11" t="s">
        <v>4</v>
      </c>
    </row>
    <row r="9" spans="1:5" s="13" customFormat="1" ht="57.75" customHeight="1">
      <c r="A9" s="3" t="s">
        <v>2</v>
      </c>
      <c r="B9" s="12" t="s">
        <v>3</v>
      </c>
      <c r="C9" s="2" t="s">
        <v>75</v>
      </c>
      <c r="D9" s="2" t="s">
        <v>76</v>
      </c>
      <c r="E9" s="1" t="s">
        <v>77</v>
      </c>
    </row>
    <row r="10" spans="1:5" s="13" customFormat="1" ht="14.25" customHeight="1">
      <c r="A10" s="14" t="s">
        <v>74</v>
      </c>
      <c r="B10" s="15">
        <v>2</v>
      </c>
      <c r="C10" s="15">
        <v>3</v>
      </c>
      <c r="D10" s="15">
        <v>4</v>
      </c>
      <c r="E10" s="15">
        <v>5</v>
      </c>
    </row>
    <row r="11" spans="1:5" ht="63">
      <c r="A11" s="16" t="s">
        <v>83</v>
      </c>
      <c r="B11" s="17" t="s">
        <v>5</v>
      </c>
      <c r="C11" s="18">
        <v>299500</v>
      </c>
      <c r="D11" s="19">
        <v>276538.35</v>
      </c>
      <c r="E11" s="19">
        <v>92.33</v>
      </c>
    </row>
    <row r="12" spans="1:5" ht="19.5" customHeight="1">
      <c r="A12" s="14" t="s">
        <v>6</v>
      </c>
      <c r="B12" s="20" t="s">
        <v>7</v>
      </c>
      <c r="C12" s="21">
        <v>261329</v>
      </c>
      <c r="D12" s="22">
        <v>249789.53</v>
      </c>
      <c r="E12" s="22">
        <v>95.58</v>
      </c>
    </row>
    <row r="13" spans="1:5" ht="36.75" customHeight="1">
      <c r="A13" s="14" t="s">
        <v>23</v>
      </c>
      <c r="B13" s="20" t="s">
        <v>24</v>
      </c>
      <c r="C13" s="21">
        <v>261329</v>
      </c>
      <c r="D13" s="22">
        <v>249789.53</v>
      </c>
      <c r="E13" s="22">
        <v>95.58</v>
      </c>
    </row>
    <row r="14" spans="1:5" ht="36.75" customHeight="1">
      <c r="A14" s="14" t="s">
        <v>23</v>
      </c>
      <c r="B14" s="20" t="s">
        <v>10</v>
      </c>
      <c r="C14" s="21">
        <v>44000</v>
      </c>
      <c r="D14" s="22">
        <v>38208.57</v>
      </c>
      <c r="E14" s="22">
        <v>86.84</v>
      </c>
    </row>
    <row r="15" spans="1:5" ht="19.5" customHeight="1">
      <c r="A15" s="14" t="s">
        <v>23</v>
      </c>
      <c r="B15" s="20" t="s">
        <v>11</v>
      </c>
      <c r="C15" s="21">
        <v>63900</v>
      </c>
      <c r="D15" s="22">
        <v>63900</v>
      </c>
      <c r="E15" s="22">
        <v>100</v>
      </c>
    </row>
    <row r="16" spans="1:5" ht="19.5" customHeight="1">
      <c r="A16" s="14" t="s">
        <v>23</v>
      </c>
      <c r="B16" s="20" t="s">
        <v>12</v>
      </c>
      <c r="C16" s="21">
        <v>80000</v>
      </c>
      <c r="D16" s="22">
        <v>80000</v>
      </c>
      <c r="E16" s="22">
        <v>100</v>
      </c>
    </row>
    <row r="17" spans="1:5" ht="36.75" customHeight="1">
      <c r="A17" s="14" t="s">
        <v>23</v>
      </c>
      <c r="B17" s="20" t="s">
        <v>15</v>
      </c>
      <c r="C17" s="21">
        <v>26520</v>
      </c>
      <c r="D17" s="22">
        <v>26520</v>
      </c>
      <c r="E17" s="22">
        <v>100</v>
      </c>
    </row>
    <row r="18" spans="1:5" ht="15.75">
      <c r="A18" s="14" t="s">
        <v>23</v>
      </c>
      <c r="B18" s="20" t="s">
        <v>16</v>
      </c>
      <c r="C18" s="21">
        <v>15000</v>
      </c>
      <c r="D18" s="22">
        <v>15000</v>
      </c>
      <c r="E18" s="22">
        <v>100</v>
      </c>
    </row>
    <row r="19" spans="1:5" ht="36.75" customHeight="1">
      <c r="A19" s="14" t="s">
        <v>23</v>
      </c>
      <c r="B19" s="20" t="s">
        <v>17</v>
      </c>
      <c r="C19" s="21">
        <v>4000</v>
      </c>
      <c r="D19" s="22">
        <v>4000</v>
      </c>
      <c r="E19" s="22">
        <v>100</v>
      </c>
    </row>
    <row r="20" spans="1:5" ht="19.5" customHeight="1">
      <c r="A20" s="14" t="s">
        <v>23</v>
      </c>
      <c r="B20" s="20" t="s">
        <v>18</v>
      </c>
      <c r="C20" s="21">
        <v>3000</v>
      </c>
      <c r="D20" s="22">
        <v>3000</v>
      </c>
      <c r="E20" s="22">
        <v>100</v>
      </c>
    </row>
    <row r="21" spans="1:5" ht="36.75" customHeight="1">
      <c r="A21" s="14" t="s">
        <v>23</v>
      </c>
      <c r="B21" s="20" t="s">
        <v>19</v>
      </c>
      <c r="C21" s="21">
        <v>4700</v>
      </c>
      <c r="D21" s="22">
        <v>4676.5</v>
      </c>
      <c r="E21" s="22">
        <v>99.5</v>
      </c>
    </row>
    <row r="22" spans="1:5" ht="36.75" customHeight="1">
      <c r="A22" s="14" t="s">
        <v>23</v>
      </c>
      <c r="B22" s="20" t="s">
        <v>20</v>
      </c>
      <c r="C22" s="21">
        <v>12209</v>
      </c>
      <c r="D22" s="22">
        <v>6625.64</v>
      </c>
      <c r="E22" s="22">
        <v>54.27</v>
      </c>
    </row>
    <row r="23" spans="1:5" ht="19.5" customHeight="1">
      <c r="A23" s="14" t="s">
        <v>23</v>
      </c>
      <c r="B23" s="20" t="s">
        <v>21</v>
      </c>
      <c r="C23" s="21">
        <v>5000</v>
      </c>
      <c r="D23" s="22">
        <v>4858.82</v>
      </c>
      <c r="E23" s="22">
        <v>97.18</v>
      </c>
    </row>
    <row r="24" spans="1:5" ht="36.75" customHeight="1">
      <c r="A24" s="14" t="s">
        <v>23</v>
      </c>
      <c r="B24" s="20" t="s">
        <v>22</v>
      </c>
      <c r="C24" s="21">
        <v>3000</v>
      </c>
      <c r="D24" s="22">
        <v>3000</v>
      </c>
      <c r="E24" s="22">
        <v>100</v>
      </c>
    </row>
    <row r="25" spans="1:5" ht="19.5" customHeight="1">
      <c r="A25" s="14" t="s">
        <v>25</v>
      </c>
      <c r="B25" s="20" t="s">
        <v>26</v>
      </c>
      <c r="C25" s="21">
        <v>38171</v>
      </c>
      <c r="D25" s="22">
        <v>26748.82</v>
      </c>
      <c r="E25" s="22">
        <v>70.08</v>
      </c>
    </row>
    <row r="26" spans="1:5" ht="19.5" customHeight="1" hidden="1" outlineLevel="1">
      <c r="A26" s="14" t="s">
        <v>27</v>
      </c>
      <c r="B26" s="20" t="s">
        <v>28</v>
      </c>
      <c r="C26" s="21">
        <v>0</v>
      </c>
      <c r="D26" s="22">
        <v>0</v>
      </c>
      <c r="E26" s="22">
        <v>0</v>
      </c>
    </row>
    <row r="27" spans="1:5" ht="19.5" customHeight="1" hidden="1" outlineLevel="1">
      <c r="A27" s="14" t="s">
        <v>27</v>
      </c>
      <c r="B27" s="20" t="s">
        <v>29</v>
      </c>
      <c r="C27" s="21">
        <v>0</v>
      </c>
      <c r="D27" s="22">
        <v>0</v>
      </c>
      <c r="E27" s="22">
        <v>0</v>
      </c>
    </row>
    <row r="28" spans="1:5" ht="19.5" customHeight="1" collapsed="1">
      <c r="A28" s="14" t="s">
        <v>30</v>
      </c>
      <c r="B28" s="20" t="s">
        <v>31</v>
      </c>
      <c r="C28" s="21">
        <v>38171</v>
      </c>
      <c r="D28" s="22">
        <v>26748.82</v>
      </c>
      <c r="E28" s="22">
        <v>70.08</v>
      </c>
    </row>
    <row r="29" spans="1:5" ht="36.75" customHeight="1">
      <c r="A29" s="14" t="s">
        <v>30</v>
      </c>
      <c r="B29" s="20" t="s">
        <v>29</v>
      </c>
      <c r="C29" s="21">
        <v>38171</v>
      </c>
      <c r="D29" s="22">
        <v>26748.82</v>
      </c>
      <c r="E29" s="22">
        <v>70.08</v>
      </c>
    </row>
    <row r="30" spans="1:5" ht="63">
      <c r="A30" s="16" t="s">
        <v>84</v>
      </c>
      <c r="B30" s="17" t="s">
        <v>32</v>
      </c>
      <c r="C30" s="18">
        <v>0.84</v>
      </c>
      <c r="D30" s="19">
        <v>0.84</v>
      </c>
      <c r="E30" s="19">
        <v>100</v>
      </c>
    </row>
    <row r="31" spans="1:5" ht="19.5" customHeight="1">
      <c r="A31" s="14" t="s">
        <v>6</v>
      </c>
      <c r="B31" s="20" t="s">
        <v>7</v>
      </c>
      <c r="C31" s="21">
        <v>0.84</v>
      </c>
      <c r="D31" s="22">
        <v>0.84</v>
      </c>
      <c r="E31" s="22">
        <v>100</v>
      </c>
    </row>
    <row r="32" spans="1:5" ht="36.75" customHeight="1">
      <c r="A32" s="14" t="s">
        <v>23</v>
      </c>
      <c r="B32" s="20" t="s">
        <v>24</v>
      </c>
      <c r="C32" s="21">
        <v>0.84</v>
      </c>
      <c r="D32" s="22">
        <v>0.84</v>
      </c>
      <c r="E32" s="22">
        <v>100</v>
      </c>
    </row>
    <row r="33" spans="1:5" ht="45.75" customHeight="1">
      <c r="A33" s="14" t="s">
        <v>23</v>
      </c>
      <c r="B33" s="20" t="s">
        <v>15</v>
      </c>
      <c r="C33" s="21">
        <v>0.84</v>
      </c>
      <c r="D33" s="22">
        <v>0.84</v>
      </c>
      <c r="E33" s="22">
        <v>100</v>
      </c>
    </row>
    <row r="34" spans="1:5" ht="110.25">
      <c r="A34" s="16" t="s">
        <v>85</v>
      </c>
      <c r="B34" s="25" t="s">
        <v>88</v>
      </c>
      <c r="C34" s="18">
        <v>64725.5</v>
      </c>
      <c r="D34" s="19">
        <f>D35</f>
        <v>36725.41</v>
      </c>
      <c r="E34" s="19">
        <f aca="true" t="shared" si="0" ref="E34:E41">ROUND(D34/C34*100,2)</f>
        <v>56.74</v>
      </c>
    </row>
    <row r="35" spans="1:5" ht="19.5" customHeight="1">
      <c r="A35" s="14" t="s">
        <v>6</v>
      </c>
      <c r="B35" s="20" t="s">
        <v>7</v>
      </c>
      <c r="C35" s="21">
        <v>64725.5</v>
      </c>
      <c r="D35" s="22">
        <f>D36</f>
        <v>36725.41</v>
      </c>
      <c r="E35" s="22">
        <f t="shared" si="0"/>
        <v>56.74</v>
      </c>
    </row>
    <row r="36" spans="1:5" ht="19.5" customHeight="1">
      <c r="A36" s="14" t="s">
        <v>33</v>
      </c>
      <c r="B36" s="20" t="s">
        <v>34</v>
      </c>
      <c r="C36" s="21">
        <v>64725.5</v>
      </c>
      <c r="D36" s="22">
        <f>D37+D38+D39+D40</f>
        <v>36725.41</v>
      </c>
      <c r="E36" s="22">
        <f t="shared" si="0"/>
        <v>56.74</v>
      </c>
    </row>
    <row r="37" spans="1:5" ht="19.5" customHeight="1">
      <c r="A37" s="14" t="s">
        <v>33</v>
      </c>
      <c r="B37" s="20" t="s">
        <v>35</v>
      </c>
      <c r="C37" s="21">
        <v>6282.4</v>
      </c>
      <c r="D37" s="22">
        <v>6282.4</v>
      </c>
      <c r="E37" s="22">
        <f t="shared" si="0"/>
        <v>100</v>
      </c>
    </row>
    <row r="38" spans="1:5" ht="19.5" customHeight="1">
      <c r="A38" s="14" t="s">
        <v>33</v>
      </c>
      <c r="B38" s="20" t="s">
        <v>36</v>
      </c>
      <c r="C38" s="21">
        <v>8443.1</v>
      </c>
      <c r="D38" s="22">
        <v>8443.01</v>
      </c>
      <c r="E38" s="22">
        <f t="shared" si="0"/>
        <v>100</v>
      </c>
    </row>
    <row r="39" spans="1:5" ht="19.5" customHeight="1">
      <c r="A39" s="14" t="s">
        <v>33</v>
      </c>
      <c r="B39" s="20" t="s">
        <v>37</v>
      </c>
      <c r="C39" s="21">
        <v>40000</v>
      </c>
      <c r="D39" s="22">
        <v>12000</v>
      </c>
      <c r="E39" s="22">
        <f t="shared" si="0"/>
        <v>30</v>
      </c>
    </row>
    <row r="40" spans="1:5" ht="36.75" customHeight="1">
      <c r="A40" s="14" t="s">
        <v>33</v>
      </c>
      <c r="B40" s="20" t="s">
        <v>38</v>
      </c>
      <c r="C40" s="21">
        <v>10000</v>
      </c>
      <c r="D40" s="22">
        <v>10000</v>
      </c>
      <c r="E40" s="22">
        <f t="shared" si="0"/>
        <v>100</v>
      </c>
    </row>
    <row r="41" spans="1:5" ht="19.5" customHeight="1">
      <c r="A41" s="16" t="s">
        <v>86</v>
      </c>
      <c r="B41" s="17" t="s">
        <v>39</v>
      </c>
      <c r="C41" s="18">
        <v>42488.79</v>
      </c>
      <c r="D41" s="19">
        <f>D42+D73+D82</f>
        <v>36863.02</v>
      </c>
      <c r="E41" s="19">
        <f t="shared" si="0"/>
        <v>86.76</v>
      </c>
    </row>
    <row r="42" spans="1:5" ht="19.5" customHeight="1">
      <c r="A42" s="14" t="s">
        <v>6</v>
      </c>
      <c r="B42" s="20" t="s">
        <v>7</v>
      </c>
      <c r="C42" s="21">
        <v>37895.48</v>
      </c>
      <c r="D42" s="22">
        <f>D43+D47+D60</f>
        <v>32599.81</v>
      </c>
      <c r="E42" s="22">
        <v>128.99</v>
      </c>
    </row>
    <row r="43" spans="1:5" ht="19.5" customHeight="1">
      <c r="A43" s="14" t="s">
        <v>8</v>
      </c>
      <c r="B43" s="20" t="s">
        <v>9</v>
      </c>
      <c r="C43" s="21">
        <v>2090.8</v>
      </c>
      <c r="D43" s="22">
        <v>2085.32</v>
      </c>
      <c r="E43" s="22">
        <v>99.74</v>
      </c>
    </row>
    <row r="44" spans="1:5" ht="36.75" customHeight="1">
      <c r="A44" s="14" t="s">
        <v>8</v>
      </c>
      <c r="B44" s="20" t="s">
        <v>40</v>
      </c>
      <c r="C44" s="21">
        <v>2004.2</v>
      </c>
      <c r="D44" s="22">
        <v>1998.73</v>
      </c>
      <c r="E44" s="22">
        <v>99.73</v>
      </c>
    </row>
    <row r="45" spans="1:5" ht="36.75" customHeight="1">
      <c r="A45" s="14" t="s">
        <v>8</v>
      </c>
      <c r="B45" s="20" t="s">
        <v>89</v>
      </c>
      <c r="C45" s="21">
        <v>12.5</v>
      </c>
      <c r="D45" s="22">
        <v>12.5</v>
      </c>
      <c r="E45" s="22">
        <v>100</v>
      </c>
    </row>
    <row r="46" spans="1:5" ht="47.25">
      <c r="A46" s="14" t="s">
        <v>8</v>
      </c>
      <c r="B46" s="20" t="s">
        <v>41</v>
      </c>
      <c r="C46" s="21">
        <v>74.1</v>
      </c>
      <c r="D46" s="22">
        <v>74.09</v>
      </c>
      <c r="E46" s="22">
        <v>99.99</v>
      </c>
    </row>
    <row r="47" spans="1:5" ht="15.75">
      <c r="A47" s="14" t="s">
        <v>13</v>
      </c>
      <c r="B47" s="20" t="s">
        <v>14</v>
      </c>
      <c r="C47" s="21">
        <v>5455.98</v>
      </c>
      <c r="D47" s="22">
        <f>D48+D49+D50+D51+D52+D53+D54+D55+D56+D57+D58+D59</f>
        <v>5455.13</v>
      </c>
      <c r="E47" s="22">
        <v>99.98</v>
      </c>
    </row>
    <row r="48" spans="1:5" ht="36.75" customHeight="1">
      <c r="A48" s="14" t="s">
        <v>13</v>
      </c>
      <c r="B48" s="20" t="s">
        <v>42</v>
      </c>
      <c r="C48" s="21">
        <v>997.5</v>
      </c>
      <c r="D48" s="22">
        <v>997.5</v>
      </c>
      <c r="E48" s="22">
        <v>100</v>
      </c>
    </row>
    <row r="49" spans="1:5" ht="52.5" customHeight="1">
      <c r="A49" s="14" t="s">
        <v>13</v>
      </c>
      <c r="B49" s="20" t="s">
        <v>90</v>
      </c>
      <c r="C49" s="21">
        <v>250</v>
      </c>
      <c r="D49" s="22">
        <v>250</v>
      </c>
      <c r="E49" s="22">
        <v>100</v>
      </c>
    </row>
    <row r="50" spans="1:5" ht="36.75" customHeight="1">
      <c r="A50" s="14" t="s">
        <v>13</v>
      </c>
      <c r="B50" s="20" t="s">
        <v>22</v>
      </c>
      <c r="C50" s="21">
        <v>2420.5</v>
      </c>
      <c r="D50" s="22">
        <v>2420</v>
      </c>
      <c r="E50" s="22">
        <v>99.98</v>
      </c>
    </row>
    <row r="51" spans="1:5" ht="19.5" customHeight="1">
      <c r="A51" s="14" t="s">
        <v>13</v>
      </c>
      <c r="B51" s="20" t="s">
        <v>43</v>
      </c>
      <c r="C51" s="21">
        <v>198</v>
      </c>
      <c r="D51" s="22">
        <v>198</v>
      </c>
      <c r="E51" s="22">
        <v>100</v>
      </c>
    </row>
    <row r="52" spans="1:5" ht="19.5" customHeight="1">
      <c r="A52" s="14" t="s">
        <v>13</v>
      </c>
      <c r="B52" s="20" t="s">
        <v>44</v>
      </c>
      <c r="C52" s="21">
        <v>731.2</v>
      </c>
      <c r="D52" s="22">
        <v>731.12</v>
      </c>
      <c r="E52" s="22">
        <v>99.99</v>
      </c>
    </row>
    <row r="53" spans="1:5" ht="36.75" customHeight="1">
      <c r="A53" s="14" t="s">
        <v>13</v>
      </c>
      <c r="B53" s="20" t="s">
        <v>45</v>
      </c>
      <c r="C53" s="21">
        <v>289.1</v>
      </c>
      <c r="D53" s="22">
        <v>289.07</v>
      </c>
      <c r="E53" s="22">
        <v>99.99</v>
      </c>
    </row>
    <row r="54" spans="1:5" ht="47.25">
      <c r="A54" s="14" t="s">
        <v>13</v>
      </c>
      <c r="B54" s="20" t="s">
        <v>78</v>
      </c>
      <c r="C54" s="21">
        <v>61.5</v>
      </c>
      <c r="D54" s="22">
        <v>61.27</v>
      </c>
      <c r="E54" s="22">
        <v>99.63</v>
      </c>
    </row>
    <row r="55" spans="1:5" ht="36.75" customHeight="1">
      <c r="A55" s="14" t="s">
        <v>13</v>
      </c>
      <c r="B55" s="20" t="s">
        <v>46</v>
      </c>
      <c r="C55" s="21">
        <v>42.7</v>
      </c>
      <c r="D55" s="22">
        <v>42.7</v>
      </c>
      <c r="E55" s="22">
        <v>100</v>
      </c>
    </row>
    <row r="56" spans="1:5" ht="36.75" customHeight="1">
      <c r="A56" s="14" t="s">
        <v>13</v>
      </c>
      <c r="B56" s="20" t="s">
        <v>47</v>
      </c>
      <c r="C56" s="21">
        <v>64.7</v>
      </c>
      <c r="D56" s="22">
        <v>64.7</v>
      </c>
      <c r="E56" s="22">
        <v>100</v>
      </c>
    </row>
    <row r="57" spans="1:5" ht="47.25">
      <c r="A57" s="14" t="s">
        <v>13</v>
      </c>
      <c r="B57" s="20" t="s">
        <v>79</v>
      </c>
      <c r="C57" s="21">
        <v>40.98</v>
      </c>
      <c r="D57" s="22">
        <v>40.97</v>
      </c>
      <c r="E57" s="22">
        <v>99.98</v>
      </c>
    </row>
    <row r="58" spans="1:5" ht="19.5" customHeight="1">
      <c r="A58" s="14" t="s">
        <v>13</v>
      </c>
      <c r="B58" s="20" t="s">
        <v>48</v>
      </c>
      <c r="C58" s="21">
        <v>198.78</v>
      </c>
      <c r="D58" s="22">
        <v>198.78</v>
      </c>
      <c r="E58" s="22">
        <v>100</v>
      </c>
    </row>
    <row r="59" spans="1:5" ht="36.75" customHeight="1">
      <c r="A59" s="14" t="s">
        <v>13</v>
      </c>
      <c r="B59" s="20" t="s">
        <v>91</v>
      </c>
      <c r="C59" s="21">
        <v>161.02</v>
      </c>
      <c r="D59" s="22">
        <v>161.02</v>
      </c>
      <c r="E59" s="22">
        <v>100</v>
      </c>
    </row>
    <row r="60" spans="1:5" ht="19.5" customHeight="1">
      <c r="A60" s="14" t="s">
        <v>33</v>
      </c>
      <c r="B60" s="20" t="s">
        <v>34</v>
      </c>
      <c r="C60" s="21">
        <v>30348.7</v>
      </c>
      <c r="D60" s="22">
        <f>SUM(D61:D72)</f>
        <v>25059.36</v>
      </c>
      <c r="E60" s="22">
        <f>ROUND(D60/C60*100,2)</f>
        <v>82.57</v>
      </c>
    </row>
    <row r="61" spans="1:5" ht="19.5" customHeight="1">
      <c r="A61" s="14" t="s">
        <v>33</v>
      </c>
      <c r="B61" s="20" t="s">
        <v>49</v>
      </c>
      <c r="C61" s="21">
        <v>478.6</v>
      </c>
      <c r="D61" s="22">
        <v>478.58</v>
      </c>
      <c r="E61" s="22">
        <v>100</v>
      </c>
    </row>
    <row r="62" spans="1:5" ht="19.5" customHeight="1">
      <c r="A62" s="14" t="s">
        <v>33</v>
      </c>
      <c r="B62" s="20" t="s">
        <v>50</v>
      </c>
      <c r="C62" s="21">
        <v>1800</v>
      </c>
      <c r="D62" s="22">
        <v>1800</v>
      </c>
      <c r="E62" s="22">
        <v>100</v>
      </c>
    </row>
    <row r="63" spans="1:5" ht="19.5" customHeight="1">
      <c r="A63" s="14" t="s">
        <v>33</v>
      </c>
      <c r="B63" s="20" t="s">
        <v>51</v>
      </c>
      <c r="C63" s="21">
        <v>4150.4</v>
      </c>
      <c r="D63" s="22">
        <v>3539.87</v>
      </c>
      <c r="E63" s="22">
        <v>85.29</v>
      </c>
    </row>
    <row r="64" spans="1:5" ht="19.5" customHeight="1">
      <c r="A64" s="14" t="s">
        <v>33</v>
      </c>
      <c r="B64" s="20" t="s">
        <v>35</v>
      </c>
      <c r="C64" s="21">
        <v>8647.1</v>
      </c>
      <c r="D64" s="22">
        <v>8647.1</v>
      </c>
      <c r="E64" s="22">
        <f>ROUND(D64/C64*100,2)</f>
        <v>100</v>
      </c>
    </row>
    <row r="65" spans="1:5" ht="19.5" customHeight="1">
      <c r="A65" s="14" t="s">
        <v>33</v>
      </c>
      <c r="B65" s="20" t="s">
        <v>52</v>
      </c>
      <c r="C65" s="21">
        <v>77.6</v>
      </c>
      <c r="D65" s="22">
        <v>77.55</v>
      </c>
      <c r="E65" s="22">
        <v>99.94</v>
      </c>
    </row>
    <row r="66" spans="1:5" ht="36.75" customHeight="1">
      <c r="A66" s="14" t="s">
        <v>33</v>
      </c>
      <c r="B66" s="20" t="s">
        <v>53</v>
      </c>
      <c r="C66" s="21">
        <v>100</v>
      </c>
      <c r="D66" s="22">
        <v>0</v>
      </c>
      <c r="E66" s="22">
        <v>0</v>
      </c>
    </row>
    <row r="67" spans="1:5" ht="36.75" customHeight="1">
      <c r="A67" s="14" t="s">
        <v>33</v>
      </c>
      <c r="B67" s="20" t="s">
        <v>54</v>
      </c>
      <c r="C67" s="21">
        <v>1811.9</v>
      </c>
      <c r="D67" s="22">
        <v>11.85</v>
      </c>
      <c r="E67" s="22">
        <v>0.65</v>
      </c>
    </row>
    <row r="68" spans="1:5" ht="19.5" customHeight="1">
      <c r="A68" s="14" t="s">
        <v>33</v>
      </c>
      <c r="B68" s="20" t="s">
        <v>80</v>
      </c>
      <c r="C68" s="21">
        <v>2085.8</v>
      </c>
      <c r="D68" s="22">
        <v>227.3</v>
      </c>
      <c r="E68" s="22">
        <v>10.9</v>
      </c>
    </row>
    <row r="69" spans="1:5" ht="36.75" customHeight="1">
      <c r="A69" s="14" t="s">
        <v>33</v>
      </c>
      <c r="B69" s="20" t="s">
        <v>38</v>
      </c>
      <c r="C69" s="21">
        <v>10000</v>
      </c>
      <c r="D69" s="21">
        <v>10000</v>
      </c>
      <c r="E69" s="22">
        <f>ROUND(D69/C69*100,2)</f>
        <v>100</v>
      </c>
    </row>
    <row r="70" spans="1:5" ht="36.75" customHeight="1">
      <c r="A70" s="14" t="s">
        <v>33</v>
      </c>
      <c r="B70" s="20" t="s">
        <v>55</v>
      </c>
      <c r="C70" s="21">
        <v>1000</v>
      </c>
      <c r="D70" s="22">
        <v>80</v>
      </c>
      <c r="E70" s="22">
        <v>8</v>
      </c>
    </row>
    <row r="71" spans="1:5" ht="36.75" customHeight="1">
      <c r="A71" s="14" t="s">
        <v>33</v>
      </c>
      <c r="B71" s="20" t="s">
        <v>56</v>
      </c>
      <c r="C71" s="21">
        <v>81.5</v>
      </c>
      <c r="D71" s="22">
        <v>81.32</v>
      </c>
      <c r="E71" s="22">
        <v>99.78</v>
      </c>
    </row>
    <row r="72" spans="1:5" ht="36.75" customHeight="1">
      <c r="A72" s="14" t="s">
        <v>33</v>
      </c>
      <c r="B72" s="20" t="s">
        <v>57</v>
      </c>
      <c r="C72" s="21">
        <v>115.8</v>
      </c>
      <c r="D72" s="22">
        <v>115.79</v>
      </c>
      <c r="E72" s="22">
        <v>99.99</v>
      </c>
    </row>
    <row r="73" spans="1:5" ht="19.5" customHeight="1">
      <c r="A73" s="14" t="s">
        <v>25</v>
      </c>
      <c r="B73" s="20" t="s">
        <v>26</v>
      </c>
      <c r="C73" s="21">
        <v>4404.89</v>
      </c>
      <c r="D73" s="22">
        <v>4074.79</v>
      </c>
      <c r="E73" s="22">
        <v>92.51</v>
      </c>
    </row>
    <row r="74" spans="1:5" ht="19.5" customHeight="1">
      <c r="A74" s="14" t="s">
        <v>27</v>
      </c>
      <c r="B74" s="20" t="s">
        <v>28</v>
      </c>
      <c r="C74" s="21">
        <v>2237.09</v>
      </c>
      <c r="D74" s="22">
        <v>1907.08</v>
      </c>
      <c r="E74" s="22">
        <v>85.25</v>
      </c>
    </row>
    <row r="75" spans="1:5" ht="36.75" customHeight="1">
      <c r="A75" s="14" t="s">
        <v>27</v>
      </c>
      <c r="B75" s="20" t="s">
        <v>81</v>
      </c>
      <c r="C75" s="21">
        <v>1830</v>
      </c>
      <c r="D75" s="22">
        <v>1500</v>
      </c>
      <c r="E75" s="22">
        <v>81.97</v>
      </c>
    </row>
    <row r="76" spans="1:5" ht="36.75" customHeight="1">
      <c r="A76" s="14" t="s">
        <v>27</v>
      </c>
      <c r="B76" s="20" t="s">
        <v>58</v>
      </c>
      <c r="C76" s="21">
        <v>368.52</v>
      </c>
      <c r="D76" s="22">
        <v>368.51</v>
      </c>
      <c r="E76" s="22">
        <v>100</v>
      </c>
    </row>
    <row r="77" spans="1:5" ht="36.75" customHeight="1">
      <c r="A77" s="14" t="s">
        <v>27</v>
      </c>
      <c r="B77" s="20" t="s">
        <v>82</v>
      </c>
      <c r="C77" s="21">
        <v>38.57</v>
      </c>
      <c r="D77" s="22">
        <v>38.57</v>
      </c>
      <c r="E77" s="22">
        <v>100</v>
      </c>
    </row>
    <row r="78" spans="1:5" ht="19.5" customHeight="1">
      <c r="A78" s="14" t="s">
        <v>59</v>
      </c>
      <c r="B78" s="20" t="s">
        <v>60</v>
      </c>
      <c r="C78" s="21">
        <v>2167.8</v>
      </c>
      <c r="D78" s="22">
        <v>2167.71</v>
      </c>
      <c r="E78" s="22">
        <v>100</v>
      </c>
    </row>
    <row r="79" spans="1:5" ht="36.75" customHeight="1">
      <c r="A79" s="14" t="s">
        <v>59</v>
      </c>
      <c r="B79" s="20" t="s">
        <v>61</v>
      </c>
      <c r="C79" s="21">
        <v>250</v>
      </c>
      <c r="D79" s="22">
        <v>250</v>
      </c>
      <c r="E79" s="22">
        <v>100</v>
      </c>
    </row>
    <row r="80" spans="1:5" ht="36.75" customHeight="1">
      <c r="A80" s="14" t="s">
        <v>59</v>
      </c>
      <c r="B80" s="20" t="s">
        <v>62</v>
      </c>
      <c r="C80" s="21">
        <v>1675.6</v>
      </c>
      <c r="D80" s="22">
        <v>1675.6</v>
      </c>
      <c r="E80" s="22">
        <v>100</v>
      </c>
    </row>
    <row r="81" spans="1:5" ht="63">
      <c r="A81" s="14" t="s">
        <v>59</v>
      </c>
      <c r="B81" s="20" t="s">
        <v>92</v>
      </c>
      <c r="C81" s="21">
        <v>242.2</v>
      </c>
      <c r="D81" s="22">
        <v>242.11</v>
      </c>
      <c r="E81" s="22">
        <v>99.96</v>
      </c>
    </row>
    <row r="82" spans="1:5" ht="19.5" customHeight="1">
      <c r="A82" s="14" t="s">
        <v>63</v>
      </c>
      <c r="B82" s="20" t="s">
        <v>64</v>
      </c>
      <c r="C82" s="21">
        <v>188.42</v>
      </c>
      <c r="D82" s="22">
        <v>188.42</v>
      </c>
      <c r="E82" s="22">
        <v>100</v>
      </c>
    </row>
    <row r="83" spans="1:5" ht="36.75" customHeight="1">
      <c r="A83" s="14" t="s">
        <v>65</v>
      </c>
      <c r="B83" s="20" t="s">
        <v>66</v>
      </c>
      <c r="C83" s="21">
        <v>188.42</v>
      </c>
      <c r="D83" s="22">
        <v>188.42</v>
      </c>
      <c r="E83" s="22">
        <v>100</v>
      </c>
    </row>
    <row r="84" spans="1:5" ht="36.75" customHeight="1">
      <c r="A84" s="14" t="s">
        <v>65</v>
      </c>
      <c r="B84" s="20" t="s">
        <v>67</v>
      </c>
      <c r="C84" s="21">
        <v>188.42</v>
      </c>
      <c r="D84" s="22">
        <v>188.42</v>
      </c>
      <c r="E84" s="22">
        <v>100</v>
      </c>
    </row>
    <row r="85" spans="1:5" ht="63">
      <c r="A85" s="16" t="s">
        <v>87</v>
      </c>
      <c r="B85" s="17" t="s">
        <v>68</v>
      </c>
      <c r="C85" s="18">
        <v>30000</v>
      </c>
      <c r="D85" s="19">
        <v>2576.03</v>
      </c>
      <c r="E85" s="19">
        <v>8.59</v>
      </c>
    </row>
    <row r="86" spans="1:5" ht="19.5" customHeight="1">
      <c r="A86" s="14" t="s">
        <v>69</v>
      </c>
      <c r="B86" s="20" t="s">
        <v>70</v>
      </c>
      <c r="C86" s="21">
        <v>30000</v>
      </c>
      <c r="D86" s="22">
        <v>2576.03</v>
      </c>
      <c r="E86" s="22">
        <v>8.59</v>
      </c>
    </row>
    <row r="87" spans="1:5" ht="19.5" customHeight="1">
      <c r="A87" s="14" t="s">
        <v>71</v>
      </c>
      <c r="B87" s="20" t="s">
        <v>72</v>
      </c>
      <c r="C87" s="21">
        <v>30000</v>
      </c>
      <c r="D87" s="22">
        <v>2576.03</v>
      </c>
      <c r="E87" s="22">
        <v>8.59</v>
      </c>
    </row>
    <row r="88" spans="1:5" ht="36.75" customHeight="1">
      <c r="A88" s="14" t="s">
        <v>71</v>
      </c>
      <c r="B88" s="20" t="s">
        <v>38</v>
      </c>
      <c r="C88" s="21">
        <v>30000</v>
      </c>
      <c r="D88" s="22">
        <v>2576.03</v>
      </c>
      <c r="E88" s="22">
        <v>8.59</v>
      </c>
    </row>
    <row r="89" spans="1:5" ht="15.75">
      <c r="A89" s="16"/>
      <c r="B89" s="17" t="s">
        <v>73</v>
      </c>
      <c r="C89" s="18">
        <v>436715.13</v>
      </c>
      <c r="D89" s="19">
        <f>D85+D41+D34+D30+D11</f>
        <v>352703.64999999997</v>
      </c>
      <c r="E89" s="19">
        <f>ROUND(D89/C89*100,2)</f>
        <v>80.76</v>
      </c>
    </row>
    <row r="91" s="4" customFormat="1" ht="12.75" hidden="1"/>
    <row r="92" s="4" customFormat="1" ht="12.75" hidden="1"/>
    <row r="93" s="4" customFormat="1" ht="12.75" hidden="1"/>
    <row r="94" s="4" customFormat="1" ht="12.75"/>
    <row r="95" spans="1:3" s="4" customFormat="1" ht="12.75" customHeight="1">
      <c r="A95" s="4" t="s">
        <v>0</v>
      </c>
      <c r="B95" s="23"/>
      <c r="C95" s="23"/>
    </row>
    <row r="96" s="4" customFormat="1" ht="12.75"/>
    <row r="97" s="4" customFormat="1" ht="12.75"/>
    <row r="98" s="4" customFormat="1" ht="12.75"/>
    <row r="101" ht="15.75">
      <c r="A101" s="26" t="s">
        <v>93</v>
      </c>
    </row>
    <row r="102" ht="15.75">
      <c r="A102" s="26" t="s">
        <v>94</v>
      </c>
    </row>
    <row r="115" ht="15.75">
      <c r="A115" s="26" t="s">
        <v>93</v>
      </c>
    </row>
    <row r="116" ht="15.75">
      <c r="A116" s="26" t="s">
        <v>94</v>
      </c>
    </row>
  </sheetData>
  <sheetProtection/>
  <mergeCells count="4">
    <mergeCell ref="A6:E6"/>
    <mergeCell ref="C1:D1"/>
    <mergeCell ref="C2:D2"/>
    <mergeCell ref="C3:D3"/>
  </mergeCells>
  <printOptions/>
  <pageMargins left="0.984251968503937" right="0.3937007874015748" top="0.7874015748031497" bottom="0.7874015748031497" header="0.5118110236220472" footer="0.5118110236220472"/>
  <pageSetup fitToHeight="57" horizontalDpi="600" verticalDpi="600" orientation="portrait" paperSize="9" scale="7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2009-06-02T02:24:39Z</cp:lastPrinted>
  <dcterms:created xsi:type="dcterms:W3CDTF">2005-12-28T19:43:42Z</dcterms:created>
  <dcterms:modified xsi:type="dcterms:W3CDTF">2009-06-02T02:24:52Z</dcterms:modified>
  <cp:category/>
  <cp:version/>
  <cp:contentType/>
  <cp:contentStatus/>
</cp:coreProperties>
</file>