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динамика" sheetId="1" r:id="rId1"/>
    <sheet name="ноябрь" sheetId="2" r:id="rId2"/>
  </sheets>
  <definedNames/>
  <calcPr fullCalcOnLoad="1"/>
</workbook>
</file>

<file path=xl/sharedStrings.xml><?xml version="1.0" encoding="utf-8"?>
<sst xmlns="http://schemas.openxmlformats.org/spreadsheetml/2006/main" count="91" uniqueCount="52">
  <si>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</si>
  <si>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</si>
  <si>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</si>
  <si>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</si>
  <si>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</si>
  <si>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</si>
  <si>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</si>
  <si>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</si>
  <si>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</si>
  <si>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</si>
  <si>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</si>
  <si>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</si>
  <si>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</si>
  <si>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</si>
  <si>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</si>
  <si>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</si>
  <si>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</si>
  <si>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</si>
  <si>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01 06 05 01 04 0000 640</t>
  </si>
  <si>
    <t>к Решению Думы ЗАТО Северск</t>
  </si>
  <si>
    <t>ИТОГО</t>
  </si>
  <si>
    <t>тыс.руб.</t>
  </si>
  <si>
    <t>(плюс,        минус)</t>
  </si>
  <si>
    <t>доходы территории</t>
  </si>
  <si>
    <t>дополнит.норматив</t>
  </si>
  <si>
    <t>доходы территории без доп.норматива</t>
  </si>
  <si>
    <t>Утв. 18.10.2007 №40/10</t>
  </si>
  <si>
    <t xml:space="preserve"> размер дефицита (Сумма дефицита/доходы территории без доп.норматива)</t>
  </si>
  <si>
    <t>Уточн. 27.03.2008 №49/7</t>
  </si>
  <si>
    <t xml:space="preserve"> в т.ч. размер дефицита за вычетом остатков (Сумма дефицита-уменьшение прочих остатков денежных средств/доходы территории без доп.норматива)</t>
  </si>
  <si>
    <t>Динамика корректировок по источникам финансирования дефицита бюджета ЗАТО Северск на 2008 год</t>
  </si>
  <si>
    <t>Уточн. 30.06.2008 №54/1</t>
  </si>
  <si>
    <t>Уточн. 15.05.2008 №52/2</t>
  </si>
  <si>
    <t>Уточн. 18.09.2008 №58/7</t>
  </si>
  <si>
    <t>Проект ноября</t>
  </si>
  <si>
    <t>Проверка:</t>
  </si>
  <si>
    <t>Расходы</t>
  </si>
  <si>
    <t>Дефицит</t>
  </si>
  <si>
    <t>Доходы всего</t>
  </si>
  <si>
    <t>(плюс, минус)</t>
  </si>
  <si>
    <t>Остатки на начало года</t>
  </si>
  <si>
    <t>Остатки на конец года</t>
  </si>
  <si>
    <t>Уточн. 30.10.2008 №61/1</t>
  </si>
  <si>
    <t>код главного админист-ратора</t>
  </si>
  <si>
    <t>(тыс.руб.)</t>
  </si>
  <si>
    <t>77 23 83</t>
  </si>
  <si>
    <t>Маскаева Людмила Семеновна</t>
  </si>
  <si>
    <t>«Приложение 9</t>
  </si>
  <si>
    <t>Источники                                                                              финансирования дефицита бюджета ЗАТО Северск на 2008 год</t>
  </si>
  <si>
    <r>
      <t xml:space="preserve">от </t>
    </r>
    <r>
      <rPr>
        <u val="single"/>
        <sz val="14"/>
        <rFont val="Times New Roman"/>
        <family val="1"/>
      </rPr>
      <t>18.10.2007  № 40/10</t>
    </r>
  </si>
  <si>
    <t>Утв.Думой ЗАТО Северск  2008 г.</t>
  </si>
  <si>
    <t>139443,29»;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</si>
</sst>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i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27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27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1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10" borderId="0" xfId="0" applyNumberFormat="1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2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2" fontId="3" fillId="10" borderId="0" xfId="0" applyNumberFormat="1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25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/>
    </xf>
    <xf numFmtId="2" fontId="13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/>
    </xf>
    <xf numFmtId="2" fontId="1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5" fillId="0" borderId="11" xfId="0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5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C1">
      <selection activeCell="P15" sqref="P15"/>
    </sheetView>
  </sheetViews>
  <sheetFormatPr defaultColWidth="9.00390625" defaultRowHeight="12.75" outlineLevelRow="1" outlineLevelCol="1"/>
  <cols>
    <col min="1" max="1" width="8.25390625" style="1" hidden="1" customWidth="1" outlineLevel="1"/>
    <col min="2" max="2" width="25.75390625" style="1" hidden="1" customWidth="1" outlineLevel="1"/>
    <col min="3" max="3" width="32.625" style="13" customWidth="1" collapsed="1"/>
    <col min="4" max="5" width="8.375" style="1" customWidth="1"/>
    <col min="6" max="6" width="10.00390625" style="1" customWidth="1"/>
    <col min="7" max="7" width="8.125" style="7" customWidth="1"/>
    <col min="8" max="8" width="9.125" style="7" customWidth="1"/>
    <col min="9" max="9" width="8.75390625" style="7" customWidth="1"/>
    <col min="10" max="10" width="9.375" style="7" customWidth="1"/>
    <col min="11" max="11" width="8.125" style="7" customWidth="1"/>
    <col min="12" max="12" width="9.125" style="1" customWidth="1"/>
    <col min="13" max="13" width="8.375" style="1" customWidth="1"/>
    <col min="14" max="14" width="8.875" style="1" customWidth="1"/>
    <col min="15" max="15" width="7.75390625" style="1" customWidth="1"/>
    <col min="16" max="16" width="8.875" style="30" customWidth="1"/>
    <col min="17" max="16384" width="9.125" style="1" customWidth="1"/>
  </cols>
  <sheetData>
    <row r="1" spans="1:16" ht="50.25" customHeight="1">
      <c r="A1" s="22"/>
      <c r="B1" s="22"/>
      <c r="C1" s="165" t="s">
        <v>30</v>
      </c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2" customHeight="1">
      <c r="A2" s="23"/>
      <c r="B2" s="23"/>
      <c r="C2" s="23"/>
      <c r="D2" s="24"/>
      <c r="P2" s="1" t="s">
        <v>21</v>
      </c>
    </row>
    <row r="3" spans="1:16" ht="0" customHeight="1" hidden="1">
      <c r="A3" s="167" t="s">
        <v>0</v>
      </c>
      <c r="B3" s="168"/>
      <c r="C3" s="169" t="s">
        <v>3</v>
      </c>
      <c r="D3" s="171" t="s">
        <v>26</v>
      </c>
      <c r="E3" s="69"/>
      <c r="F3" s="70"/>
      <c r="G3" s="71"/>
      <c r="H3" s="71"/>
      <c r="I3" s="71"/>
      <c r="J3" s="71"/>
      <c r="K3" s="71"/>
      <c r="L3" s="70"/>
      <c r="M3" s="70"/>
      <c r="N3" s="70"/>
      <c r="O3" s="70"/>
      <c r="P3" s="72"/>
    </row>
    <row r="4" spans="1:16" s="3" customFormat="1" ht="40.5" customHeight="1">
      <c r="A4" s="25" t="s">
        <v>1</v>
      </c>
      <c r="B4" s="36" t="s">
        <v>2</v>
      </c>
      <c r="C4" s="170"/>
      <c r="D4" s="167"/>
      <c r="E4" s="6" t="s">
        <v>22</v>
      </c>
      <c r="F4" s="26" t="s">
        <v>28</v>
      </c>
      <c r="G4" s="14" t="s">
        <v>22</v>
      </c>
      <c r="H4" s="27" t="s">
        <v>32</v>
      </c>
      <c r="I4" s="14" t="s">
        <v>22</v>
      </c>
      <c r="J4" s="27" t="s">
        <v>31</v>
      </c>
      <c r="K4" s="14" t="s">
        <v>22</v>
      </c>
      <c r="L4" s="27" t="s">
        <v>33</v>
      </c>
      <c r="M4" s="14" t="s">
        <v>22</v>
      </c>
      <c r="N4" s="27" t="s">
        <v>42</v>
      </c>
      <c r="O4" s="14" t="s">
        <v>22</v>
      </c>
      <c r="P4" s="73" t="s">
        <v>34</v>
      </c>
    </row>
    <row r="5" spans="1:16" ht="46.5" customHeight="1" hidden="1" outlineLevel="1">
      <c r="A5" s="4" t="s">
        <v>5</v>
      </c>
      <c r="B5" s="37" t="s">
        <v>12</v>
      </c>
      <c r="C5" s="74" t="s">
        <v>6</v>
      </c>
      <c r="D5" s="5"/>
      <c r="E5" s="5"/>
      <c r="F5" s="5"/>
      <c r="G5" s="15"/>
      <c r="H5" s="15"/>
      <c r="I5" s="15"/>
      <c r="J5" s="15"/>
      <c r="K5" s="15"/>
      <c r="L5" s="5"/>
      <c r="M5" s="5"/>
      <c r="N5" s="5"/>
      <c r="O5" s="5"/>
      <c r="P5" s="75"/>
    </row>
    <row r="6" spans="1:16" ht="39" customHeight="1" hidden="1" outlineLevel="1">
      <c r="A6" s="4" t="s">
        <v>5</v>
      </c>
      <c r="B6" s="37" t="s">
        <v>13</v>
      </c>
      <c r="C6" s="74" t="s">
        <v>7</v>
      </c>
      <c r="D6" s="5"/>
      <c r="E6" s="5"/>
      <c r="F6" s="5"/>
      <c r="G6" s="15"/>
      <c r="H6" s="15"/>
      <c r="I6" s="15"/>
      <c r="J6" s="15"/>
      <c r="K6" s="15"/>
      <c r="L6" s="5"/>
      <c r="M6" s="5"/>
      <c r="N6" s="5"/>
      <c r="O6" s="5"/>
      <c r="P6" s="75"/>
    </row>
    <row r="7" spans="1:16" ht="54" customHeight="1" hidden="1" outlineLevel="1">
      <c r="A7" s="4" t="s">
        <v>5</v>
      </c>
      <c r="B7" s="38" t="s">
        <v>14</v>
      </c>
      <c r="C7" s="76" t="s">
        <v>8</v>
      </c>
      <c r="D7" s="5"/>
      <c r="E7" s="5"/>
      <c r="F7" s="5"/>
      <c r="G7" s="15"/>
      <c r="H7" s="15"/>
      <c r="I7" s="15"/>
      <c r="J7" s="15"/>
      <c r="K7" s="15"/>
      <c r="L7" s="5"/>
      <c r="M7" s="5"/>
      <c r="N7" s="5"/>
      <c r="O7" s="5"/>
      <c r="P7" s="75"/>
    </row>
    <row r="8" spans="1:16" ht="42" customHeight="1" hidden="1" outlineLevel="1">
      <c r="A8" s="4" t="s">
        <v>5</v>
      </c>
      <c r="B8" s="38" t="s">
        <v>15</v>
      </c>
      <c r="C8" s="74" t="s">
        <v>9</v>
      </c>
      <c r="D8" s="5"/>
      <c r="E8" s="5"/>
      <c r="F8" s="5"/>
      <c r="G8" s="15"/>
      <c r="H8" s="15"/>
      <c r="I8" s="15"/>
      <c r="J8" s="15"/>
      <c r="K8" s="15"/>
      <c r="L8" s="5"/>
      <c r="M8" s="5"/>
      <c r="N8" s="5"/>
      <c r="O8" s="5"/>
      <c r="P8" s="75"/>
    </row>
    <row r="9" spans="1:16" ht="26.25" customHeight="1" hidden="1" outlineLevel="1">
      <c r="A9" s="4" t="s">
        <v>5</v>
      </c>
      <c r="B9" s="38" t="s">
        <v>16</v>
      </c>
      <c r="C9" s="76" t="s">
        <v>10</v>
      </c>
      <c r="D9" s="5">
        <v>0</v>
      </c>
      <c r="E9" s="5"/>
      <c r="F9" s="5"/>
      <c r="G9" s="15"/>
      <c r="H9" s="15"/>
      <c r="I9" s="15"/>
      <c r="J9" s="15"/>
      <c r="K9" s="15"/>
      <c r="L9" s="5"/>
      <c r="M9" s="5"/>
      <c r="N9" s="5"/>
      <c r="O9" s="5"/>
      <c r="P9" s="75"/>
    </row>
    <row r="10" spans="1:16" ht="26.25" customHeight="1" collapsed="1">
      <c r="A10" s="4" t="s">
        <v>5</v>
      </c>
      <c r="B10" s="38" t="s">
        <v>17</v>
      </c>
      <c r="C10" s="76" t="s">
        <v>11</v>
      </c>
      <c r="D10" s="28">
        <v>7722</v>
      </c>
      <c r="E10" s="29">
        <v>91108.53</v>
      </c>
      <c r="F10" s="28">
        <f>D10+E10</f>
        <v>98830.53</v>
      </c>
      <c r="G10" s="31">
        <v>-20259.6</v>
      </c>
      <c r="H10" s="31">
        <f>F10+G10</f>
        <v>78570.93</v>
      </c>
      <c r="I10" s="15"/>
      <c r="J10" s="31">
        <f>H10+I10</f>
        <v>78570.93</v>
      </c>
      <c r="K10" s="15"/>
      <c r="L10" s="31">
        <f>J10+K10</f>
        <v>78570.93</v>
      </c>
      <c r="M10" s="5"/>
      <c r="N10" s="31">
        <f>L10+M10</f>
        <v>78570.93</v>
      </c>
      <c r="O10" s="32">
        <f>-O23</f>
        <v>3997.34</v>
      </c>
      <c r="P10" s="77">
        <f>N10+O10</f>
        <v>82568.26999999999</v>
      </c>
    </row>
    <row r="11" spans="1:16" ht="44.25" customHeight="1">
      <c r="A11" s="4" t="s">
        <v>5</v>
      </c>
      <c r="B11" s="38" t="s">
        <v>12</v>
      </c>
      <c r="C11" s="76" t="s">
        <v>6</v>
      </c>
      <c r="D11" s="28"/>
      <c r="E11" s="29"/>
      <c r="F11" s="29"/>
      <c r="G11" s="15"/>
      <c r="H11" s="15"/>
      <c r="I11" s="15"/>
      <c r="J11" s="15"/>
      <c r="K11" s="15"/>
      <c r="L11" s="31"/>
      <c r="M11" s="32">
        <v>21472.11</v>
      </c>
      <c r="N11" s="31">
        <f aca="true" t="shared" si="0" ref="N11:P12">L11+M11</f>
        <v>21472.11</v>
      </c>
      <c r="O11" s="5"/>
      <c r="P11" s="77">
        <f t="shared" si="0"/>
        <v>21472.11</v>
      </c>
    </row>
    <row r="12" spans="1:16" ht="63" customHeight="1">
      <c r="A12" s="4" t="s">
        <v>5</v>
      </c>
      <c r="B12" s="38" t="s">
        <v>18</v>
      </c>
      <c r="C12" s="76" t="s">
        <v>4</v>
      </c>
      <c r="D12" s="28">
        <v>56875.42</v>
      </c>
      <c r="E12" s="29"/>
      <c r="F12" s="28">
        <f>D12+E12</f>
        <v>56875.42</v>
      </c>
      <c r="G12" s="15"/>
      <c r="H12" s="31">
        <f>F12+G12</f>
        <v>56875.42</v>
      </c>
      <c r="I12" s="15"/>
      <c r="J12" s="31">
        <f>H12+I12</f>
        <v>56875.42</v>
      </c>
      <c r="K12" s="15"/>
      <c r="L12" s="31">
        <f>J12+K12</f>
        <v>56875.42</v>
      </c>
      <c r="M12" s="32">
        <v>-21472.11</v>
      </c>
      <c r="N12" s="31">
        <f t="shared" si="0"/>
        <v>35403.31</v>
      </c>
      <c r="O12" s="5"/>
      <c r="P12" s="77">
        <f t="shared" si="0"/>
        <v>35403.31</v>
      </c>
    </row>
    <row r="13" spans="1:16" s="35" customFormat="1" ht="27" customHeight="1">
      <c r="A13" s="33"/>
      <c r="B13" s="39"/>
      <c r="C13" s="78" t="s">
        <v>20</v>
      </c>
      <c r="D13" s="34">
        <f>D10+D12</f>
        <v>64597.42</v>
      </c>
      <c r="E13" s="34">
        <f>E10+E12+E11</f>
        <v>91108.53</v>
      </c>
      <c r="F13" s="34">
        <f>F10+F12+F11</f>
        <v>155705.95</v>
      </c>
      <c r="G13" s="34">
        <f aca="true" t="shared" si="1" ref="G13:P13">G10+G12+G11</f>
        <v>-20259.6</v>
      </c>
      <c r="H13" s="34">
        <f t="shared" si="1"/>
        <v>135446.34999999998</v>
      </c>
      <c r="I13" s="34">
        <f t="shared" si="1"/>
        <v>0</v>
      </c>
      <c r="J13" s="34">
        <f t="shared" si="1"/>
        <v>135446.34999999998</v>
      </c>
      <c r="K13" s="34">
        <f t="shared" si="1"/>
        <v>0</v>
      </c>
      <c r="L13" s="34">
        <f t="shared" si="1"/>
        <v>135446.34999999998</v>
      </c>
      <c r="M13" s="34">
        <f t="shared" si="1"/>
        <v>0</v>
      </c>
      <c r="N13" s="34">
        <f t="shared" si="1"/>
        <v>135446.34999999998</v>
      </c>
      <c r="O13" s="34">
        <f t="shared" si="1"/>
        <v>3997.34</v>
      </c>
      <c r="P13" s="79">
        <f t="shared" si="1"/>
        <v>139443.69</v>
      </c>
    </row>
    <row r="14" spans="3:22" ht="12.75">
      <c r="C14" s="80" t="s">
        <v>23</v>
      </c>
      <c r="D14" s="40">
        <v>819735.22</v>
      </c>
      <c r="E14" s="40">
        <v>35013.7</v>
      </c>
      <c r="F14" s="40">
        <f>D14+E14</f>
        <v>854748.9199999999</v>
      </c>
      <c r="G14" s="41">
        <f>H14-F14</f>
        <v>26118.400000000023</v>
      </c>
      <c r="H14" s="41">
        <v>880867.32</v>
      </c>
      <c r="I14" s="41">
        <v>124985.72</v>
      </c>
      <c r="J14" s="41">
        <v>1005853.04</v>
      </c>
      <c r="K14" s="41">
        <f>L14-J14</f>
        <v>-57309.01000000001</v>
      </c>
      <c r="L14" s="42">
        <v>948544.03</v>
      </c>
      <c r="M14" s="40"/>
      <c r="N14" s="42">
        <v>948544.03</v>
      </c>
      <c r="O14" s="40"/>
      <c r="P14" s="81">
        <v>947757.39</v>
      </c>
      <c r="Q14" s="20"/>
      <c r="R14" s="20"/>
      <c r="S14" s="20"/>
      <c r="T14" s="20"/>
      <c r="U14" s="20"/>
      <c r="V14" s="20"/>
    </row>
    <row r="15" spans="3:22" ht="12.75">
      <c r="C15" s="76" t="s">
        <v>24</v>
      </c>
      <c r="D15" s="40">
        <v>173761</v>
      </c>
      <c r="E15" s="40">
        <v>392.66</v>
      </c>
      <c r="F15" s="40">
        <f>D15+E15</f>
        <v>174153.66</v>
      </c>
      <c r="G15" s="41">
        <f>10191/48*18</f>
        <v>3821.625</v>
      </c>
      <c r="H15" s="41">
        <f>F15+G15</f>
        <v>177975.285</v>
      </c>
      <c r="I15" s="41"/>
      <c r="J15" s="41">
        <f>474600.77/48*18</f>
        <v>177975.28875</v>
      </c>
      <c r="K15" s="41">
        <f>39759.48/48*18</f>
        <v>14909.805000000002</v>
      </c>
      <c r="L15" s="41">
        <f>514360.25/48*18</f>
        <v>192885.09375</v>
      </c>
      <c r="M15" s="40"/>
      <c r="N15" s="41">
        <f>514360.25/48*18</f>
        <v>192885.09375</v>
      </c>
      <c r="O15" s="40"/>
      <c r="P15" s="82">
        <f>514360.25/48*18</f>
        <v>192885.09375</v>
      </c>
      <c r="Q15" s="20"/>
      <c r="R15" s="20"/>
      <c r="S15" s="20"/>
      <c r="T15" s="20"/>
      <c r="U15" s="20"/>
      <c r="V15" s="20"/>
    </row>
    <row r="16" spans="3:22" ht="16.5" customHeight="1">
      <c r="C16" s="80" t="s">
        <v>25</v>
      </c>
      <c r="D16" s="40">
        <f>D14-D15</f>
        <v>645974.22</v>
      </c>
      <c r="E16" s="40">
        <f>E14-E15</f>
        <v>34621.03999999999</v>
      </c>
      <c r="F16" s="40">
        <f>D16+E16</f>
        <v>680595.26</v>
      </c>
      <c r="G16" s="41">
        <f>G14-G15</f>
        <v>22296.775000000023</v>
      </c>
      <c r="H16" s="41">
        <f>H14-H15</f>
        <v>702892.0349999999</v>
      </c>
      <c r="I16" s="41"/>
      <c r="J16" s="41">
        <f>J14-J15</f>
        <v>827877.75125</v>
      </c>
      <c r="K16" s="41">
        <f>K14-K15</f>
        <v>-72218.81500000002</v>
      </c>
      <c r="L16" s="41">
        <f>L14-L15</f>
        <v>755658.93625</v>
      </c>
      <c r="M16" s="40"/>
      <c r="N16" s="41">
        <f>N14-N15</f>
        <v>755658.93625</v>
      </c>
      <c r="O16" s="40"/>
      <c r="P16" s="82">
        <f>P14-P15</f>
        <v>754872.29625</v>
      </c>
      <c r="Q16" s="20"/>
      <c r="R16" s="20"/>
      <c r="S16" s="20"/>
      <c r="T16" s="20"/>
      <c r="U16" s="20"/>
      <c r="V16" s="20"/>
    </row>
    <row r="17" spans="3:22" ht="39" customHeight="1">
      <c r="C17" s="76" t="s">
        <v>27</v>
      </c>
      <c r="D17" s="41">
        <f>D13/D16*100</f>
        <v>9.999999690390121</v>
      </c>
      <c r="E17" s="40"/>
      <c r="F17" s="41">
        <f>F13/F16*100</f>
        <v>22.87790690755031</v>
      </c>
      <c r="G17" s="41"/>
      <c r="H17" s="41">
        <f>H13/H16*100</f>
        <v>19.269865534896834</v>
      </c>
      <c r="I17" s="41"/>
      <c r="J17" s="41">
        <f>J13/J16*100</f>
        <v>16.36067037621093</v>
      </c>
      <c r="K17" s="41"/>
      <c r="L17" s="41">
        <f>L13/L16*100</f>
        <v>17.924270263005173</v>
      </c>
      <c r="M17" s="40"/>
      <c r="N17" s="41">
        <f>N13/N16*100</f>
        <v>17.924270263005173</v>
      </c>
      <c r="O17" s="40"/>
      <c r="P17" s="82">
        <f>P13/P16*100</f>
        <v>18.472487425054315</v>
      </c>
      <c r="Q17" s="20"/>
      <c r="R17" s="20"/>
      <c r="S17" s="20"/>
      <c r="T17" s="20"/>
      <c r="U17" s="20"/>
      <c r="V17" s="20"/>
    </row>
    <row r="18" spans="3:22" ht="64.5" customHeight="1">
      <c r="C18" s="76" t="s">
        <v>29</v>
      </c>
      <c r="D18" s="41">
        <f>(D13-D10)/D16*100</f>
        <v>8.804595948116939</v>
      </c>
      <c r="E18" s="40"/>
      <c r="F18" s="41">
        <f>(F13-F10)/F16*100</f>
        <v>8.35671703032431</v>
      </c>
      <c r="G18" s="41"/>
      <c r="H18" s="41">
        <f>(H13-H10)/H16*100</f>
        <v>8.09162960567621</v>
      </c>
      <c r="I18" s="41"/>
      <c r="J18" s="41">
        <f>(J13-J10)/J16*100</f>
        <v>6.870026391472009</v>
      </c>
      <c r="K18" s="41"/>
      <c r="L18" s="41">
        <f>(L13-L10)/L16*100</f>
        <v>7.52659927271521</v>
      </c>
      <c r="M18" s="40"/>
      <c r="N18" s="41">
        <f>(N13-N10)/N16*100</f>
        <v>7.52659927271521</v>
      </c>
      <c r="O18" s="40"/>
      <c r="P18" s="82">
        <f>(P13-P10)/P16*100</f>
        <v>7.534442617982089</v>
      </c>
      <c r="Q18" s="20"/>
      <c r="R18" s="20"/>
      <c r="S18" s="20"/>
      <c r="T18" s="20"/>
      <c r="U18" s="20"/>
      <c r="V18" s="20"/>
    </row>
    <row r="19" spans="3:16" ht="12.75">
      <c r="C19" s="80"/>
      <c r="D19" s="5"/>
      <c r="E19" s="5"/>
      <c r="F19" s="5"/>
      <c r="G19" s="15"/>
      <c r="H19" s="15"/>
      <c r="I19" s="15"/>
      <c r="J19" s="15"/>
      <c r="K19" s="15"/>
      <c r="L19" s="5"/>
      <c r="M19" s="5"/>
      <c r="N19" s="5"/>
      <c r="O19" s="5"/>
      <c r="P19" s="75"/>
    </row>
    <row r="20" spans="3:16" s="83" customFormat="1" ht="11.25">
      <c r="C20" s="84" t="s">
        <v>35</v>
      </c>
      <c r="D20" s="85"/>
      <c r="E20" s="86"/>
      <c r="F20" s="86"/>
      <c r="G20" s="87"/>
      <c r="H20" s="87"/>
      <c r="I20" s="87"/>
      <c r="J20" s="87"/>
      <c r="K20" s="87"/>
      <c r="L20" s="86"/>
      <c r="M20" s="86"/>
      <c r="N20" s="86"/>
      <c r="O20" s="86"/>
      <c r="P20" s="88"/>
    </row>
    <row r="21" spans="3:16" s="83" customFormat="1" ht="11.25">
      <c r="C21" s="89" t="s">
        <v>38</v>
      </c>
      <c r="D21" s="90">
        <v>2605294.31</v>
      </c>
      <c r="E21" s="87">
        <v>161616.01</v>
      </c>
      <c r="F21" s="87">
        <f>D21+E21</f>
        <v>2766910.3200000003</v>
      </c>
      <c r="G21" s="87">
        <v>146235.78</v>
      </c>
      <c r="H21" s="87">
        <f>F21+G21</f>
        <v>2913146.1</v>
      </c>
      <c r="I21" s="87">
        <v>2112.16</v>
      </c>
      <c r="J21" s="87">
        <f>H21+I21</f>
        <v>2915258.2600000002</v>
      </c>
      <c r="K21" s="87">
        <v>74544.03</v>
      </c>
      <c r="L21" s="87">
        <f>J21+K21</f>
        <v>2989802.29</v>
      </c>
      <c r="M21" s="86"/>
      <c r="N21" s="87">
        <f>L21+M21</f>
        <v>2989802.29</v>
      </c>
      <c r="O21" s="86">
        <v>6103.49</v>
      </c>
      <c r="P21" s="91">
        <f>N21+O21</f>
        <v>2995905.7800000003</v>
      </c>
    </row>
    <row r="22" spans="3:16" s="83" customFormat="1" ht="12.75" customHeight="1">
      <c r="C22" s="89" t="s">
        <v>36</v>
      </c>
      <c r="D22" s="90">
        <v>2669891.73</v>
      </c>
      <c r="E22" s="86">
        <v>252724.54</v>
      </c>
      <c r="F22" s="87">
        <f aca="true" t="shared" si="2" ref="F22:H23">D22+E22</f>
        <v>2922616.27</v>
      </c>
      <c r="G22" s="87">
        <v>125976.18</v>
      </c>
      <c r="H22" s="87">
        <f>F22+G22</f>
        <v>3048592.45</v>
      </c>
      <c r="I22" s="87">
        <v>2112.16</v>
      </c>
      <c r="J22" s="87">
        <f>H22+I22</f>
        <v>3050704.6100000003</v>
      </c>
      <c r="K22" s="87">
        <v>74544.03</v>
      </c>
      <c r="L22" s="87">
        <f>J22+K22</f>
        <v>3125248.64</v>
      </c>
      <c r="M22" s="86"/>
      <c r="N22" s="87">
        <f>L22+M22</f>
        <v>3125248.64</v>
      </c>
      <c r="O22" s="142">
        <v>10100.83</v>
      </c>
      <c r="P22" s="91">
        <f>N22+O22</f>
        <v>3135349.47</v>
      </c>
    </row>
    <row r="23" spans="3:16" s="92" customFormat="1" ht="11.25" thickBot="1">
      <c r="C23" s="93" t="s">
        <v>37</v>
      </c>
      <c r="D23" s="94">
        <f>D21-D22</f>
        <v>-64597.419999999925</v>
      </c>
      <c r="E23" s="94">
        <f>E21-E22</f>
        <v>-91108.53</v>
      </c>
      <c r="F23" s="95">
        <f t="shared" si="2"/>
        <v>-155705.94999999992</v>
      </c>
      <c r="G23" s="94">
        <f>G21-G22</f>
        <v>20259.600000000006</v>
      </c>
      <c r="H23" s="95">
        <f t="shared" si="2"/>
        <v>-135446.34999999992</v>
      </c>
      <c r="I23" s="94">
        <f>I21-I22</f>
        <v>0</v>
      </c>
      <c r="J23" s="95">
        <f>H23+I23</f>
        <v>-135446.34999999992</v>
      </c>
      <c r="K23" s="94">
        <f>K21-K22</f>
        <v>0</v>
      </c>
      <c r="L23" s="95">
        <f>J23+K23</f>
        <v>-135446.34999999992</v>
      </c>
      <c r="M23" s="94"/>
      <c r="N23" s="95">
        <f>L23+M23</f>
        <v>-135446.34999999992</v>
      </c>
      <c r="O23" s="94">
        <f>O21-O22</f>
        <v>-3997.34</v>
      </c>
      <c r="P23" s="95">
        <f>N23+O23</f>
        <v>-139443.68999999992</v>
      </c>
    </row>
    <row r="24" spans="3:4" ht="12.75">
      <c r="C24" s="21"/>
      <c r="D24" s="8"/>
    </row>
    <row r="25" spans="3:4" ht="12.75">
      <c r="C25" s="165"/>
      <c r="D25" s="165"/>
    </row>
    <row r="26" spans="3:16" s="8" customFormat="1" ht="21" customHeight="1">
      <c r="C26" s="43"/>
      <c r="D26" s="44"/>
      <c r="G26" s="16"/>
      <c r="H26" s="16"/>
      <c r="I26" s="16"/>
      <c r="J26" s="16"/>
      <c r="K26" s="16"/>
      <c r="P26" s="45"/>
    </row>
    <row r="27" spans="3:16" s="8" customFormat="1" ht="23.25" customHeight="1">
      <c r="C27" s="164"/>
      <c r="D27" s="164"/>
      <c r="G27" s="16"/>
      <c r="H27" s="16"/>
      <c r="I27" s="16"/>
      <c r="J27" s="16"/>
      <c r="K27" s="16"/>
      <c r="P27" s="45"/>
    </row>
    <row r="28" spans="3:16" s="8" customFormat="1" ht="51.75" customHeight="1">
      <c r="C28" s="164"/>
      <c r="D28" s="164"/>
      <c r="F28" s="46"/>
      <c r="G28" s="47"/>
      <c r="H28" s="47"/>
      <c r="I28" s="16"/>
      <c r="J28" s="16"/>
      <c r="K28" s="16"/>
      <c r="P28" s="45"/>
    </row>
    <row r="29" spans="3:16" s="8" customFormat="1" ht="15.75" customHeight="1">
      <c r="C29" s="46"/>
      <c r="D29" s="46"/>
      <c r="F29" s="46"/>
      <c r="G29" s="16"/>
      <c r="H29" s="16"/>
      <c r="I29" s="16"/>
      <c r="J29" s="16"/>
      <c r="K29" s="16"/>
      <c r="P29" s="45"/>
    </row>
    <row r="30" spans="3:16" s="8" customFormat="1" ht="15" customHeight="1">
      <c r="C30" s="46"/>
      <c r="D30" s="46"/>
      <c r="F30" s="46"/>
      <c r="G30" s="16"/>
      <c r="H30" s="16"/>
      <c r="I30" s="16"/>
      <c r="J30" s="16"/>
      <c r="K30" s="16"/>
      <c r="P30" s="45"/>
    </row>
    <row r="31" spans="3:16" s="8" customFormat="1" ht="12" customHeight="1">
      <c r="C31" s="46"/>
      <c r="D31" s="46"/>
      <c r="F31" s="46"/>
      <c r="G31" s="16"/>
      <c r="H31" s="16"/>
      <c r="I31" s="16"/>
      <c r="J31" s="16"/>
      <c r="K31" s="16"/>
      <c r="P31" s="45"/>
    </row>
    <row r="32" spans="3:16" s="8" customFormat="1" ht="12" customHeight="1">
      <c r="C32" s="48"/>
      <c r="D32" s="48"/>
      <c r="E32" s="48"/>
      <c r="F32" s="48"/>
      <c r="G32" s="16"/>
      <c r="H32" s="49"/>
      <c r="I32" s="16"/>
      <c r="J32" s="16"/>
      <c r="K32" s="16"/>
      <c r="P32" s="45"/>
    </row>
    <row r="33" spans="3:16" s="8" customFormat="1" ht="12" customHeight="1">
      <c r="C33" s="46"/>
      <c r="D33" s="46"/>
      <c r="F33" s="46"/>
      <c r="G33" s="16"/>
      <c r="H33" s="16"/>
      <c r="I33" s="16"/>
      <c r="J33" s="16"/>
      <c r="K33" s="16"/>
      <c r="P33" s="45"/>
    </row>
    <row r="34" spans="3:16" s="8" customFormat="1" ht="12" customHeight="1">
      <c r="C34" s="46"/>
      <c r="D34" s="46"/>
      <c r="E34" s="46"/>
      <c r="F34" s="46"/>
      <c r="G34" s="16"/>
      <c r="H34" s="50"/>
      <c r="I34" s="16"/>
      <c r="J34" s="16"/>
      <c r="K34" s="16"/>
      <c r="P34" s="45"/>
    </row>
    <row r="35" spans="3:16" s="10" customFormat="1" ht="12" customHeight="1">
      <c r="C35" s="51"/>
      <c r="D35" s="52"/>
      <c r="E35" s="52"/>
      <c r="F35" s="52"/>
      <c r="G35" s="17"/>
      <c r="H35" s="52"/>
      <c r="I35" s="17"/>
      <c r="J35" s="17"/>
      <c r="K35" s="17"/>
      <c r="P35" s="53"/>
    </row>
    <row r="36" spans="3:16" s="11" customFormat="1" ht="12.75" hidden="1">
      <c r="C36" s="54"/>
      <c r="D36" s="54"/>
      <c r="F36" s="54"/>
      <c r="G36" s="18"/>
      <c r="H36" s="18"/>
      <c r="I36" s="18"/>
      <c r="J36" s="18"/>
      <c r="K36" s="18"/>
      <c r="P36" s="55"/>
    </row>
    <row r="37" spans="3:16" s="8" customFormat="1" ht="12.75" hidden="1">
      <c r="C37" s="56"/>
      <c r="G37" s="16"/>
      <c r="H37" s="16"/>
      <c r="I37" s="16"/>
      <c r="J37" s="16"/>
      <c r="K37" s="16"/>
      <c r="P37" s="45"/>
    </row>
    <row r="38" spans="3:16" s="8" customFormat="1" ht="12.75" hidden="1">
      <c r="C38" s="56"/>
      <c r="G38" s="16"/>
      <c r="H38" s="16"/>
      <c r="I38" s="16"/>
      <c r="J38" s="16"/>
      <c r="K38" s="16"/>
      <c r="P38" s="45"/>
    </row>
    <row r="39" spans="3:16" s="8" customFormat="1" ht="12.75" hidden="1">
      <c r="C39" s="57"/>
      <c r="G39" s="16"/>
      <c r="H39" s="16"/>
      <c r="I39" s="16"/>
      <c r="J39" s="16"/>
      <c r="K39" s="16"/>
      <c r="P39" s="45"/>
    </row>
    <row r="40" spans="3:16" s="8" customFormat="1" ht="12.75" hidden="1">
      <c r="C40" s="56"/>
      <c r="G40" s="16"/>
      <c r="H40" s="16"/>
      <c r="I40" s="16"/>
      <c r="J40" s="16"/>
      <c r="K40" s="16"/>
      <c r="P40" s="45"/>
    </row>
    <row r="41" spans="3:16" s="8" customFormat="1" ht="12.75" hidden="1">
      <c r="C41" s="57"/>
      <c r="D41" s="58"/>
      <c r="E41" s="58"/>
      <c r="F41" s="58"/>
      <c r="G41" s="16"/>
      <c r="H41" s="16"/>
      <c r="I41" s="16"/>
      <c r="J41" s="16"/>
      <c r="K41" s="16"/>
      <c r="P41" s="45"/>
    </row>
    <row r="42" spans="1:16" s="12" customFormat="1" ht="12.75">
      <c r="A42" s="8"/>
      <c r="B42" s="8"/>
      <c r="C42" s="59"/>
      <c r="G42" s="19"/>
      <c r="H42" s="60"/>
      <c r="I42" s="19"/>
      <c r="J42" s="19"/>
      <c r="K42" s="19"/>
      <c r="P42" s="61"/>
    </row>
    <row r="43" spans="3:16" s="12" customFormat="1" ht="12.75">
      <c r="C43" s="59"/>
      <c r="D43" s="62"/>
      <c r="E43" s="62"/>
      <c r="F43" s="62"/>
      <c r="G43" s="19"/>
      <c r="H43" s="60"/>
      <c r="I43" s="19"/>
      <c r="J43" s="19"/>
      <c r="K43" s="19"/>
      <c r="P43" s="61"/>
    </row>
    <row r="44" spans="3:16" s="8" customFormat="1" ht="12.75">
      <c r="C44" s="57"/>
      <c r="D44" s="63"/>
      <c r="E44" s="64"/>
      <c r="F44" s="63"/>
      <c r="G44" s="19"/>
      <c r="H44" s="65"/>
      <c r="I44" s="16"/>
      <c r="J44" s="16"/>
      <c r="K44" s="16"/>
      <c r="P44" s="45"/>
    </row>
    <row r="45" spans="3:16" s="8" customFormat="1" ht="12.75">
      <c r="C45" s="57"/>
      <c r="D45" s="63"/>
      <c r="E45" s="64"/>
      <c r="F45" s="64"/>
      <c r="G45" s="16"/>
      <c r="H45" s="65"/>
      <c r="I45" s="16"/>
      <c r="J45" s="16"/>
      <c r="K45" s="16"/>
      <c r="P45" s="45"/>
    </row>
    <row r="46" spans="3:16" s="8" customFormat="1" ht="12.75">
      <c r="C46" s="57"/>
      <c r="D46" s="63"/>
      <c r="E46" s="64"/>
      <c r="F46" s="63"/>
      <c r="G46" s="16"/>
      <c r="H46" s="65"/>
      <c r="I46" s="16"/>
      <c r="J46" s="16"/>
      <c r="K46" s="16"/>
      <c r="P46" s="45"/>
    </row>
    <row r="47" spans="3:16" s="8" customFormat="1" ht="12.75">
      <c r="C47" s="66"/>
      <c r="D47" s="67"/>
      <c r="E47" s="67"/>
      <c r="F47" s="67"/>
      <c r="G47" s="68"/>
      <c r="H47" s="68"/>
      <c r="I47" s="16"/>
      <c r="J47" s="16"/>
      <c r="K47" s="16"/>
      <c r="P47" s="45"/>
    </row>
    <row r="48" spans="3:16" s="8" customFormat="1" ht="12.75">
      <c r="C48" s="64"/>
      <c r="G48" s="16"/>
      <c r="H48" s="16"/>
      <c r="I48" s="16"/>
      <c r="J48" s="16"/>
      <c r="K48" s="16"/>
      <c r="P48" s="45"/>
    </row>
    <row r="49" spans="3:16" s="8" customFormat="1" ht="12.75">
      <c r="C49" s="64"/>
      <c r="G49" s="16"/>
      <c r="H49" s="16"/>
      <c r="I49" s="16"/>
      <c r="J49" s="16"/>
      <c r="K49" s="16"/>
      <c r="P49" s="45"/>
    </row>
  </sheetData>
  <sheetProtection/>
  <mergeCells count="7">
    <mergeCell ref="C27:C28"/>
    <mergeCell ref="D27:D28"/>
    <mergeCell ref="C1:P1"/>
    <mergeCell ref="A3:B3"/>
    <mergeCell ref="C3:C4"/>
    <mergeCell ref="D3:D4"/>
    <mergeCell ref="C25:D25"/>
  </mergeCells>
  <printOptions/>
  <pageMargins left="0.2" right="0.19" top="0.34" bottom="0.39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2.125" style="97" customWidth="1"/>
    <col min="2" max="2" width="30.875" style="97" customWidth="1"/>
    <col min="3" max="3" width="58.375" style="99" customWidth="1"/>
    <col min="4" max="4" width="27.375" style="107" customWidth="1"/>
    <col min="5" max="5" width="18.25390625" style="97" hidden="1" customWidth="1"/>
    <col min="6" max="6" width="15.75390625" style="97" hidden="1" customWidth="1"/>
    <col min="7" max="7" width="16.375" style="97" hidden="1" customWidth="1"/>
    <col min="8" max="8" width="13.25390625" style="97" customWidth="1"/>
    <col min="9" max="16384" width="9.125" style="97" customWidth="1"/>
  </cols>
  <sheetData>
    <row r="1" spans="1:6" ht="18.75">
      <c r="A1" s="140"/>
      <c r="D1" s="141" t="s">
        <v>47</v>
      </c>
      <c r="E1" s="101"/>
      <c r="F1" s="101"/>
    </row>
    <row r="2" spans="2:6" ht="18.75">
      <c r="B2" s="140"/>
      <c r="C2" s="101"/>
      <c r="D2" s="141" t="s">
        <v>19</v>
      </c>
      <c r="E2" s="150"/>
      <c r="F2" s="150"/>
    </row>
    <row r="3" spans="2:6" ht="18.75">
      <c r="B3" s="98"/>
      <c r="C3" s="102"/>
      <c r="D3" s="172" t="s">
        <v>49</v>
      </c>
      <c r="E3" s="166"/>
      <c r="F3" s="166"/>
    </row>
    <row r="4" spans="2:4" ht="15.75" customHeight="1">
      <c r="B4" s="98"/>
      <c r="C4" s="101"/>
      <c r="D4" s="100"/>
    </row>
    <row r="5" spans="2:4" ht="15.75" customHeight="1">
      <c r="B5" s="98"/>
      <c r="C5" s="101"/>
      <c r="D5" s="100"/>
    </row>
    <row r="6" spans="1:4" ht="63" customHeight="1">
      <c r="A6" s="2"/>
      <c r="B6" s="2"/>
      <c r="C6" s="173" t="s">
        <v>48</v>
      </c>
      <c r="D6" s="173"/>
    </row>
    <row r="7" spans="1:6" ht="44.25" customHeight="1">
      <c r="A7" s="103"/>
      <c r="B7" s="103"/>
      <c r="C7" s="103"/>
      <c r="D7" s="98" t="s">
        <v>44</v>
      </c>
      <c r="F7" s="101"/>
    </row>
    <row r="8" spans="1:6" ht="44.25" customHeight="1">
      <c r="A8" s="174" t="s">
        <v>0</v>
      </c>
      <c r="B8" s="174"/>
      <c r="C8" s="174" t="s">
        <v>3</v>
      </c>
      <c r="D8" s="176" t="s">
        <v>50</v>
      </c>
      <c r="E8" s="179" t="s">
        <v>39</v>
      </c>
      <c r="F8" s="181"/>
    </row>
    <row r="9" spans="1:6" s="106" customFormat="1" ht="44.25" customHeight="1">
      <c r="A9" s="25" t="s">
        <v>43</v>
      </c>
      <c r="B9" s="105" t="s">
        <v>2</v>
      </c>
      <c r="C9" s="174"/>
      <c r="D9" s="176"/>
      <c r="E9" s="180"/>
      <c r="F9" s="181"/>
    </row>
    <row r="10" spans="1:6" s="107" customFormat="1" ht="18.75" customHeight="1">
      <c r="A10" s="143">
        <v>1</v>
      </c>
      <c r="B10" s="149">
        <v>2</v>
      </c>
      <c r="C10" s="143">
        <v>3</v>
      </c>
      <c r="D10" s="143">
        <v>4</v>
      </c>
      <c r="E10" s="155">
        <v>5</v>
      </c>
      <c r="F10" s="161"/>
    </row>
    <row r="11" spans="1:7" s="106" customFormat="1" ht="18" customHeight="1">
      <c r="A11" s="104"/>
      <c r="B11" s="105"/>
      <c r="C11" s="108" t="s">
        <v>40</v>
      </c>
      <c r="D11" s="146">
        <v>99909.68</v>
      </c>
      <c r="E11" s="151"/>
      <c r="F11" s="162"/>
      <c r="G11" s="153">
        <f>F11-F17</f>
        <v>0</v>
      </c>
    </row>
    <row r="12" spans="1:6" s="106" customFormat="1" ht="19.5" customHeight="1">
      <c r="A12" s="104"/>
      <c r="B12" s="105"/>
      <c r="C12" s="108" t="s">
        <v>41</v>
      </c>
      <c r="D12" s="146">
        <v>17341.81</v>
      </c>
      <c r="E12" s="156"/>
      <c r="F12" s="162"/>
    </row>
    <row r="13" spans="1:6" ht="53.25" customHeight="1" hidden="1" outlineLevel="1">
      <c r="A13" s="144" t="s">
        <v>5</v>
      </c>
      <c r="B13" s="109" t="s">
        <v>13</v>
      </c>
      <c r="C13" s="108" t="s">
        <v>7</v>
      </c>
      <c r="D13" s="147"/>
      <c r="E13" s="157"/>
      <c r="F13" s="162"/>
    </row>
    <row r="14" spans="1:6" ht="62.25" customHeight="1" hidden="1" outlineLevel="1" collapsed="1">
      <c r="A14" s="144" t="s">
        <v>5</v>
      </c>
      <c r="B14" s="110" t="s">
        <v>14</v>
      </c>
      <c r="C14" s="111" t="s">
        <v>8</v>
      </c>
      <c r="D14" s="147"/>
      <c r="E14" s="157"/>
      <c r="F14" s="162"/>
    </row>
    <row r="15" spans="1:6" ht="51" customHeight="1" hidden="1" outlineLevel="1">
      <c r="A15" s="144" t="s">
        <v>5</v>
      </c>
      <c r="B15" s="110" t="s">
        <v>15</v>
      </c>
      <c r="C15" s="108" t="s">
        <v>9</v>
      </c>
      <c r="D15" s="147"/>
      <c r="E15" s="157"/>
      <c r="F15" s="162"/>
    </row>
    <row r="16" spans="1:6" ht="51" customHeight="1" hidden="1" outlineLevel="1">
      <c r="A16" s="144" t="s">
        <v>5</v>
      </c>
      <c r="B16" s="110" t="s">
        <v>16</v>
      </c>
      <c r="C16" s="111" t="s">
        <v>10</v>
      </c>
      <c r="D16" s="147">
        <v>0</v>
      </c>
      <c r="E16" s="157"/>
      <c r="F16" s="162"/>
    </row>
    <row r="17" spans="1:7" ht="51.75" customHeight="1" collapsed="1">
      <c r="A17" s="144" t="s">
        <v>5</v>
      </c>
      <c r="B17" s="110" t="s">
        <v>17</v>
      </c>
      <c r="C17" s="111" t="s">
        <v>11</v>
      </c>
      <c r="D17" s="148">
        <v>82567.87</v>
      </c>
      <c r="E17" s="158"/>
      <c r="F17" s="162"/>
      <c r="G17" s="152">
        <f>F11-F12</f>
        <v>0</v>
      </c>
    </row>
    <row r="18" spans="1:6" ht="58.5" customHeight="1">
      <c r="A18" s="144" t="s">
        <v>5</v>
      </c>
      <c r="B18" s="109" t="s">
        <v>12</v>
      </c>
      <c r="C18" s="108" t="s">
        <v>6</v>
      </c>
      <c r="D18" s="148">
        <v>21472.11</v>
      </c>
      <c r="E18" s="159"/>
      <c r="F18" s="162"/>
    </row>
    <row r="19" spans="1:6" ht="94.5" customHeight="1">
      <c r="A19" s="144" t="s">
        <v>5</v>
      </c>
      <c r="B19" s="110" t="s">
        <v>18</v>
      </c>
      <c r="C19" s="111" t="s">
        <v>4</v>
      </c>
      <c r="D19" s="148">
        <v>35403.31</v>
      </c>
      <c r="E19" s="159"/>
      <c r="F19" s="162"/>
    </row>
    <row r="20" spans="1:6" ht="41.25" customHeight="1">
      <c r="A20" s="9"/>
      <c r="B20" s="9"/>
      <c r="C20" s="145" t="s">
        <v>20</v>
      </c>
      <c r="D20" s="154" t="s">
        <v>51</v>
      </c>
      <c r="E20" s="160">
        <f>E17+E18+E19</f>
        <v>0</v>
      </c>
      <c r="F20" s="163"/>
    </row>
    <row r="21" ht="18.75">
      <c r="F21" s="98"/>
    </row>
    <row r="22" ht="18.75">
      <c r="C22" s="112"/>
    </row>
    <row r="24" spans="4:6" ht="18.75">
      <c r="D24" s="113"/>
      <c r="F24" s="114"/>
    </row>
    <row r="27" spans="3:4" s="96" customFormat="1" ht="18.75">
      <c r="C27" s="115"/>
      <c r="D27" s="100"/>
    </row>
    <row r="28" spans="3:4" s="96" customFormat="1" ht="18.75">
      <c r="C28" s="175"/>
      <c r="D28" s="172"/>
    </row>
    <row r="29" spans="3:4" s="96" customFormat="1" ht="12.75" customHeight="1">
      <c r="C29" s="175"/>
      <c r="D29" s="172"/>
    </row>
    <row r="30" spans="3:4" s="96" customFormat="1" ht="18.75">
      <c r="C30" s="101"/>
      <c r="D30" s="100"/>
    </row>
    <row r="31" spans="3:4" s="96" customFormat="1" ht="18.75">
      <c r="C31" s="101"/>
      <c r="D31" s="100"/>
    </row>
    <row r="32" spans="3:4" s="96" customFormat="1" ht="18.75">
      <c r="C32" s="178"/>
      <c r="D32" s="178"/>
    </row>
    <row r="33" spans="3:4" s="96" customFormat="1" ht="21" customHeight="1">
      <c r="C33" s="116"/>
      <c r="D33" s="116"/>
    </row>
    <row r="34" spans="3:4" s="96" customFormat="1" ht="18" customHeight="1">
      <c r="C34" s="177"/>
      <c r="D34" s="177"/>
    </row>
    <row r="35" spans="3:8" s="96" customFormat="1" ht="20.25" customHeight="1">
      <c r="C35" s="177"/>
      <c r="D35" s="177"/>
      <c r="F35" s="117"/>
      <c r="G35" s="118"/>
      <c r="H35" s="118"/>
    </row>
    <row r="36" spans="3:6" s="96" customFormat="1" ht="15.75" customHeight="1">
      <c r="C36" s="117"/>
      <c r="D36" s="117"/>
      <c r="F36" s="117"/>
    </row>
    <row r="37" spans="3:6" s="96" customFormat="1" ht="15" customHeight="1">
      <c r="C37" s="117"/>
      <c r="D37" s="117"/>
      <c r="F37" s="117"/>
    </row>
    <row r="38" spans="3:6" s="96" customFormat="1" ht="12" customHeight="1">
      <c r="C38" s="117"/>
      <c r="D38" s="117"/>
      <c r="F38" s="117"/>
    </row>
    <row r="39" spans="3:8" s="96" customFormat="1" ht="12" customHeight="1">
      <c r="C39" s="119"/>
      <c r="D39" s="119"/>
      <c r="E39" s="119"/>
      <c r="F39" s="119"/>
      <c r="H39" s="120"/>
    </row>
    <row r="40" spans="3:6" s="96" customFormat="1" ht="12" customHeight="1">
      <c r="C40" s="117"/>
      <c r="D40" s="117"/>
      <c r="F40" s="117"/>
    </row>
    <row r="41" spans="3:8" s="96" customFormat="1" ht="12" customHeight="1">
      <c r="C41" s="117"/>
      <c r="D41" s="117"/>
      <c r="E41" s="117"/>
      <c r="F41" s="117"/>
      <c r="H41" s="117"/>
    </row>
    <row r="42" spans="3:8" s="121" customFormat="1" ht="12" customHeight="1">
      <c r="C42" s="122"/>
      <c r="D42" s="123"/>
      <c r="E42" s="123"/>
      <c r="F42" s="123"/>
      <c r="H42" s="123"/>
    </row>
    <row r="43" spans="3:6" s="124" customFormat="1" ht="18.75" hidden="1">
      <c r="C43" s="125"/>
      <c r="D43" s="125"/>
      <c r="F43" s="125"/>
    </row>
    <row r="44" spans="3:4" s="96" customFormat="1" ht="18.75" hidden="1">
      <c r="C44" s="126"/>
      <c r="D44" s="100"/>
    </row>
    <row r="45" spans="3:4" s="96" customFormat="1" ht="18.75" hidden="1">
      <c r="C45" s="126"/>
      <c r="D45" s="100"/>
    </row>
    <row r="46" spans="3:4" s="96" customFormat="1" ht="18.75" hidden="1">
      <c r="C46" s="127"/>
      <c r="D46" s="100"/>
    </row>
    <row r="47" spans="3:4" s="96" customFormat="1" ht="18.75" hidden="1">
      <c r="C47" s="126"/>
      <c r="D47" s="100"/>
    </row>
    <row r="48" spans="3:6" s="96" customFormat="1" ht="15" customHeight="1">
      <c r="C48" s="127"/>
      <c r="D48" s="128"/>
      <c r="E48" s="129"/>
      <c r="F48" s="129"/>
    </row>
    <row r="49" spans="1:8" s="121" customFormat="1" ht="18.75">
      <c r="A49" s="96"/>
      <c r="B49" s="96"/>
      <c r="C49" s="130"/>
      <c r="D49" s="131"/>
      <c r="H49" s="132"/>
    </row>
    <row r="50" spans="3:8" s="121" customFormat="1" ht="18.75">
      <c r="C50" s="130"/>
      <c r="D50" s="133"/>
      <c r="E50" s="134"/>
      <c r="F50" s="134"/>
      <c r="G50" s="134"/>
      <c r="H50" s="132"/>
    </row>
    <row r="51" spans="3:8" s="96" customFormat="1" ht="18.75">
      <c r="C51" s="127"/>
      <c r="D51" s="135"/>
      <c r="E51" s="115"/>
      <c r="F51" s="136"/>
      <c r="G51" s="134"/>
      <c r="H51" s="115"/>
    </row>
    <row r="52" spans="3:8" s="96" customFormat="1" ht="18.75">
      <c r="C52" s="127"/>
      <c r="D52" s="135"/>
      <c r="E52" s="115"/>
      <c r="F52" s="115"/>
      <c r="H52" s="115"/>
    </row>
    <row r="53" spans="3:8" s="96" customFormat="1" ht="18.75">
      <c r="C53" s="127"/>
      <c r="D53" s="135"/>
      <c r="E53" s="115"/>
      <c r="F53" s="136"/>
      <c r="H53" s="115"/>
    </row>
    <row r="54" spans="3:8" s="96" customFormat="1" ht="18.75">
      <c r="C54" s="137"/>
      <c r="D54" s="138"/>
      <c r="E54" s="139"/>
      <c r="F54" s="139"/>
      <c r="G54" s="139"/>
      <c r="H54" s="139"/>
    </row>
    <row r="55" spans="3:4" s="96" customFormat="1" ht="18.75">
      <c r="C55" s="115"/>
      <c r="D55" s="100"/>
    </row>
    <row r="56" spans="3:4" s="96" customFormat="1" ht="18.75">
      <c r="C56" s="115"/>
      <c r="D56" s="100"/>
    </row>
    <row r="57" spans="3:4" s="96" customFormat="1" ht="18.75">
      <c r="C57" s="115"/>
      <c r="D57" s="100"/>
    </row>
    <row r="65" ht="18.75">
      <c r="A65" s="97" t="s">
        <v>46</v>
      </c>
    </row>
    <row r="66" ht="18.75">
      <c r="A66" s="97" t="s">
        <v>45</v>
      </c>
    </row>
  </sheetData>
  <sheetProtection/>
  <mergeCells count="12">
    <mergeCell ref="C34:C35"/>
    <mergeCell ref="D34:D35"/>
    <mergeCell ref="C29:D29"/>
    <mergeCell ref="C32:D32"/>
    <mergeCell ref="D3:F3"/>
    <mergeCell ref="C6:D6"/>
    <mergeCell ref="A8:B8"/>
    <mergeCell ref="C28:D28"/>
    <mergeCell ref="C8:C9"/>
    <mergeCell ref="D8:D9"/>
    <mergeCell ref="E8:E9"/>
    <mergeCell ref="F8:F9"/>
  </mergeCells>
  <printOptions/>
  <pageMargins left="1.02" right="0.24" top="0.9" bottom="0.28" header="0.17" footer="0.1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2009-01-16T10:48:57Z</cp:lastPrinted>
  <dcterms:created xsi:type="dcterms:W3CDTF">2003-11-12T05:35:25Z</dcterms:created>
  <dcterms:modified xsi:type="dcterms:W3CDTF">2009-01-29T10:55:09Z</dcterms:modified>
  <cp:category/>
  <cp:version/>
  <cp:contentType/>
  <cp:contentStatus/>
</cp:coreProperties>
</file>