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'Отчет'!$18:$19</definedName>
    <definedName name="_xlnm.Print_Area" localSheetId="0">'Отчет'!$A$1:$G$90</definedName>
  </definedNames>
  <calcPr fullCalcOnLoad="1" refMode="R1C1"/>
</workbook>
</file>

<file path=xl/sharedStrings.xml><?xml version="1.0" encoding="utf-8"?>
<sst xmlns="http://schemas.openxmlformats.org/spreadsheetml/2006/main" count="145" uniqueCount="90">
  <si>
    <t xml:space="preserve"> </t>
  </si>
  <si>
    <t xml:space="preserve">  </t>
  </si>
  <si>
    <t>Раздел, Подраздел</t>
  </si>
  <si>
    <t>Наименование</t>
  </si>
  <si>
    <t>Мэр ЗАТО Северск                                  Н.И.Кузьменко</t>
  </si>
  <si>
    <t>% исполнения к плану 2007 года</t>
  </si>
  <si>
    <t>В расчет утвержденных лимитов включены кварталы:1 кв.,2 кв.,3 кв.,4 кв.</t>
  </si>
  <si>
    <t>(тыс.руб.)</t>
  </si>
  <si>
    <t>План  года</t>
  </si>
  <si>
    <t>% исполнения к плану  года</t>
  </si>
  <si>
    <t xml:space="preserve"> Расчет  за период с 01 Января 2007 г. по 31 Декабря 2007 г.</t>
  </si>
  <si>
    <t>Действующие и отложенные документы, бюджет и внебюджет</t>
  </si>
  <si>
    <t xml:space="preserve">Задана маска для классификации:--- **** ----*02 --- 225 </t>
  </si>
  <si>
    <t>Приложение 11</t>
  </si>
  <si>
    <t>Капитальный ремонт за счет средств местного бюджета, в том числе:</t>
  </si>
  <si>
    <t>0100</t>
  </si>
  <si>
    <t>Общегосударственные вопросы</t>
  </si>
  <si>
    <t>0104</t>
  </si>
  <si>
    <t>Администрация ЗАТО Северск</t>
  </si>
  <si>
    <t>0300</t>
  </si>
  <si>
    <t>Национальная безопасность и правоохранительная деятельность</t>
  </si>
  <si>
    <t>0302</t>
  </si>
  <si>
    <t>Управление внутренних дел  МВД России в городе Северск Томской области  - программа "Повышение профилактики правонарушений  в ЗАТО Северск на 2006-2007 годы"</t>
  </si>
  <si>
    <t>0700</t>
  </si>
  <si>
    <t>Образование</t>
  </si>
  <si>
    <t>0701</t>
  </si>
  <si>
    <t>Управление образования Администрации ЗАТО Северск</t>
  </si>
  <si>
    <t xml:space="preserve"> - содержание дошкольных образовательных учреждений</t>
  </si>
  <si>
    <t xml:space="preserve"> - мероприятия по обеспечению пожарной безопасности (дошкольные образовательные учреждения)</t>
  </si>
  <si>
    <t>0702</t>
  </si>
  <si>
    <t>МОУ ЗАТО Северск ДОД СДЮСШОР "Лидер"</t>
  </si>
  <si>
    <t xml:space="preserve"> - содержание общеобразовательных школ</t>
  </si>
  <si>
    <t xml:space="preserve"> - мероприятия по обеспечению пожарной безопасности (общеобразовательные школы)</t>
  </si>
  <si>
    <t>0707</t>
  </si>
  <si>
    <t>Отдел по делам молодёжи Администрации ЗАТО Северск</t>
  </si>
  <si>
    <t>0709</t>
  </si>
  <si>
    <t>Управление образования Администрации ЗАТО Северск  - содержание по смете управления</t>
  </si>
  <si>
    <t>0800</t>
  </si>
  <si>
    <t>Культура, кинематография и средства массовой информации</t>
  </si>
  <si>
    <t>0801</t>
  </si>
  <si>
    <t>Капитальный ремонт за счет субвенции федерального бюджета, в том числе:</t>
  </si>
  <si>
    <t>Управление образования Администрации ЗАТО Северск  - содержание дошкольных образовательных учреждений</t>
  </si>
  <si>
    <t xml:space="preserve"> - смета</t>
  </si>
  <si>
    <t xml:space="preserve"> - мероприятия по празднованию 60-летия города Северска</t>
  </si>
  <si>
    <t>Управление образования Администрации ЗАТО Северск  - содержание общеобразовательных школ</t>
  </si>
  <si>
    <t>МОУ ЗАТО Северск ДОД ДЮСШ НВС "Русь"</t>
  </si>
  <si>
    <t>УКС ЖКХ Т и С  - капитальный ремонт общеобразовательных учреждений (школы)</t>
  </si>
  <si>
    <t>МУ ОЛ "Зелёный мыс"  - программа на развитие материально-технической базы оздоровительных лагерей</t>
  </si>
  <si>
    <t>МУ "МТ "Наш мир"</t>
  </si>
  <si>
    <t>МУ "СМТ"  - мероприятия по празднованию 60-летия города Северска</t>
  </si>
  <si>
    <t>Детский театр</t>
  </si>
  <si>
    <t>МУ "СПП"</t>
  </si>
  <si>
    <t>Капитальный ремонт за счет субсидии областного бюджета, в том числе:</t>
  </si>
  <si>
    <t xml:space="preserve"> - содержание подведомственных учреждений дополнительного образования детей</t>
  </si>
  <si>
    <t>МОУ ЗАТО Северск ДОД СДЮСШОР им.Л.Егоровой</t>
  </si>
  <si>
    <t>МУ ЗАТО Северск ДОЛ "Восход"  - программа на развитие материально-технической базы оздоровительных лагерей</t>
  </si>
  <si>
    <t>МУ ДОЛ "Берёзка"  - программа на развитие материально-технической базы оздоровительных лагерей</t>
  </si>
  <si>
    <t>МУ ЦДБ</t>
  </si>
  <si>
    <t>МУ ЦГБ</t>
  </si>
  <si>
    <t>0900</t>
  </si>
  <si>
    <t>Здравоохранение и спорт</t>
  </si>
  <si>
    <t>0904</t>
  </si>
  <si>
    <t>МОУ ЗАТО Северск ДОД СДЮСШОР "Лидер"  - ОЦП "Развитие физической культуры и спорта в Томской области на 2006-2008 годы"</t>
  </si>
  <si>
    <t xml:space="preserve"> 1</t>
  </si>
  <si>
    <t>I</t>
  </si>
  <si>
    <t>УКС ЖКХ Т и С - капитальный ремонт МУ "СПП" (Северский природный парк)</t>
  </si>
  <si>
    <t>II</t>
  </si>
  <si>
    <t>Всего капитальный ремонт за счет средств местного бюджета</t>
  </si>
  <si>
    <t>УКС ЖКХ Т и С  - капитальный ремонт дошкольных образовательных учреждений Управления образования</t>
  </si>
  <si>
    <t>УКС ЖКХ Т и С - капитальный ремонт общеобразовательных учреждений (школы)</t>
  </si>
  <si>
    <t>III</t>
  </si>
  <si>
    <t>Всего капитальный ремонт за счет средств субвенции федерального бюджета</t>
  </si>
  <si>
    <t>Курапова Ольга Николаевна</t>
  </si>
  <si>
    <t>ИТОГО</t>
  </si>
  <si>
    <t>Всего капитальный ремонт за счет средств субсидии областного бюджета</t>
  </si>
  <si>
    <t>Кассовое исполнение</t>
  </si>
  <si>
    <t>11.02.2008</t>
  </si>
  <si>
    <t>77 39 25</t>
  </si>
  <si>
    <t>ОТЧЕТ об исполнении плана капитальных ремонтов по  ЗАТО Северск  за 2007 год.</t>
  </si>
  <si>
    <t xml:space="preserve">Утв.Думой ЗАТО Северск </t>
  </si>
  <si>
    <t>0500</t>
  </si>
  <si>
    <t>0504</t>
  </si>
  <si>
    <t>Жилищно -коммунальное хозяйство</t>
  </si>
  <si>
    <t>Управление жилищно-коммунального хозяйстваи транспорта и связи Администрации ЗАТО Северск - восстановление лифта после пожара за счет средств ФНР</t>
  </si>
  <si>
    <t xml:space="preserve">УКС ЖКХ Т и С - капитальный ремонт администратиного корпуса СДЮСШОР им.Л.Егоровой за счет средств ФНР </t>
  </si>
  <si>
    <t>УКС ЖКХ Т и С - капитальный ремонт кровли административного здания СДЮСШОР "Янтарь" за счет средств ФНР</t>
  </si>
  <si>
    <t>УКС ЖКХ Т и С - капитальный ремонт кровли клуба в п.Иглаково за счет средств ФНР</t>
  </si>
  <si>
    <t>к Решению Думы ЗАТО Северск</t>
  </si>
  <si>
    <r>
      <t>от _</t>
    </r>
    <r>
      <rPr>
        <u val="single"/>
        <sz val="12"/>
        <rFont val="Times New Roman"/>
        <family val="1"/>
      </rPr>
      <t>24.04.</t>
    </r>
    <r>
      <rPr>
        <sz val="12"/>
        <rFont val="Times New Roman"/>
        <family val="1"/>
      </rPr>
      <t>_______</t>
    </r>
  </si>
  <si>
    <r>
      <t>2008 № _</t>
    </r>
    <r>
      <rPr>
        <u val="single"/>
        <sz val="12"/>
        <rFont val="Times New Roman"/>
        <family val="1"/>
      </rPr>
      <t>51/1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</si>
</sst>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165" fontId="3" fillId="2" borderId="0" xfId="17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166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justify" wrapText="1"/>
    </xf>
    <xf numFmtId="0" fontId="3" fillId="0" borderId="1" xfId="0" applyFont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left" vertical="justify" wrapText="1"/>
    </xf>
    <xf numFmtId="4" fontId="3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justify" wrapText="1"/>
    </xf>
    <xf numFmtId="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justify"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/>
    </xf>
    <xf numFmtId="49" fontId="5" fillId="0" borderId="1" xfId="0" applyNumberFormat="1" applyFont="1" applyBorder="1" applyAlignment="1">
      <alignment vertical="justify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5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5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 vertical="top" wrapText="1"/>
    </xf>
    <xf numFmtId="165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left" vertical="justify"/>
    </xf>
    <xf numFmtId="0" fontId="3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justify" wrapText="1"/>
    </xf>
    <xf numFmtId="0" fontId="0" fillId="0" borderId="0" xfId="0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93"/>
  <sheetViews>
    <sheetView showZeros="0" tabSelected="1" zoomScale="75" zoomScaleNormal="75" workbookViewId="0" topLeftCell="A1">
      <selection activeCell="G3" sqref="G3"/>
    </sheetView>
  </sheetViews>
  <sheetFormatPr defaultColWidth="9.140625" defaultRowHeight="12.75"/>
  <cols>
    <col min="1" max="1" width="8.7109375" style="12" customWidth="1"/>
    <col min="2" max="2" width="59.28125" style="14" customWidth="1"/>
    <col min="3" max="3" width="14.28125" style="6" customWidth="1"/>
    <col min="4" max="4" width="13.421875" style="6" hidden="1" customWidth="1"/>
    <col min="5" max="5" width="15.57421875" style="6" customWidth="1"/>
    <col min="6" max="6" width="13.421875" style="5" hidden="1" customWidth="1"/>
    <col min="7" max="7" width="15.7109375" style="40" customWidth="1"/>
    <col min="8" max="16384" width="8.8515625" style="5" customWidth="1"/>
  </cols>
  <sheetData>
    <row r="1" spans="5:6" ht="15.75">
      <c r="E1" s="6" t="s">
        <v>13</v>
      </c>
      <c r="F1" s="7"/>
    </row>
    <row r="2" spans="1:5" ht="15.75">
      <c r="A2" s="12" t="s">
        <v>1</v>
      </c>
      <c r="D2" s="5"/>
      <c r="E2" s="33" t="s">
        <v>87</v>
      </c>
    </row>
    <row r="3" spans="1:7" ht="15.75">
      <c r="A3" s="12" t="s">
        <v>1</v>
      </c>
      <c r="C3" s="4"/>
      <c r="D3" s="5"/>
      <c r="E3" s="6" t="s">
        <v>88</v>
      </c>
      <c r="G3" s="40" t="s">
        <v>89</v>
      </c>
    </row>
    <row r="4" spans="1:2" ht="15.75">
      <c r="A4" s="12" t="s">
        <v>1</v>
      </c>
      <c r="B4" s="14" t="s">
        <v>0</v>
      </c>
    </row>
    <row r="5" spans="1:8" ht="39" customHeight="1">
      <c r="A5" s="12" t="s">
        <v>1</v>
      </c>
      <c r="B5" s="51" t="s">
        <v>78</v>
      </c>
      <c r="C5" s="52"/>
      <c r="D5" s="27"/>
      <c r="E5" s="27"/>
      <c r="F5" s="11"/>
      <c r="G5" s="41"/>
      <c r="H5" s="28"/>
    </row>
    <row r="6" spans="1:2" ht="31.5" hidden="1">
      <c r="A6" s="12" t="s">
        <v>1</v>
      </c>
      <c r="B6" s="14" t="s">
        <v>10</v>
      </c>
    </row>
    <row r="7" spans="1:2" ht="31.5" hidden="1">
      <c r="A7" s="12" t="s">
        <v>1</v>
      </c>
      <c r="B7" s="14" t="s">
        <v>11</v>
      </c>
    </row>
    <row r="8" ht="15.75" hidden="1">
      <c r="B8" s="14" t="s">
        <v>0</v>
      </c>
    </row>
    <row r="9" ht="31.5" hidden="1">
      <c r="B9" s="14" t="s">
        <v>6</v>
      </c>
    </row>
    <row r="10" ht="15.75" hidden="1">
      <c r="B10" s="14" t="s">
        <v>12</v>
      </c>
    </row>
    <row r="11" ht="15.75" hidden="1"/>
    <row r="12" ht="15.75" hidden="1"/>
    <row r="13" ht="15.75" hidden="1"/>
    <row r="14" ht="15.75" hidden="1"/>
    <row r="15" ht="15.75" hidden="1"/>
    <row r="16" ht="15.75" hidden="1"/>
    <row r="17" ht="15.75">
      <c r="G17" s="40" t="s">
        <v>7</v>
      </c>
    </row>
    <row r="18" spans="1:7" s="39" customFormat="1" ht="63" customHeight="1">
      <c r="A18" s="35" t="s">
        <v>2</v>
      </c>
      <c r="B18" s="36" t="s">
        <v>3</v>
      </c>
      <c r="C18" s="37" t="s">
        <v>79</v>
      </c>
      <c r="D18" s="38" t="s">
        <v>8</v>
      </c>
      <c r="E18" s="37" t="s">
        <v>75</v>
      </c>
      <c r="F18" s="38" t="s">
        <v>9</v>
      </c>
      <c r="G18" s="42" t="s">
        <v>5</v>
      </c>
    </row>
    <row r="19" spans="1:7" s="8" customFormat="1" ht="14.25" customHeight="1">
      <c r="A19" s="13" t="s">
        <v>63</v>
      </c>
      <c r="B19" s="15">
        <v>2</v>
      </c>
      <c r="C19" s="9">
        <v>3</v>
      </c>
      <c r="D19" s="9">
        <v>4</v>
      </c>
      <c r="E19" s="9">
        <v>4</v>
      </c>
      <c r="F19" s="9">
        <v>6</v>
      </c>
      <c r="G19" s="50">
        <v>5</v>
      </c>
    </row>
    <row r="20" spans="1:7" s="26" customFormat="1" ht="37.5" customHeight="1">
      <c r="A20" s="24" t="s">
        <v>64</v>
      </c>
      <c r="B20" s="23" t="s">
        <v>14</v>
      </c>
      <c r="C20" s="25"/>
      <c r="D20" s="25"/>
      <c r="E20" s="25"/>
      <c r="F20" s="25"/>
      <c r="G20" s="43"/>
    </row>
    <row r="21" spans="1:7" s="21" customFormat="1" ht="17.25" customHeight="1">
      <c r="A21" s="18" t="s">
        <v>15</v>
      </c>
      <c r="B21" s="19" t="s">
        <v>16</v>
      </c>
      <c r="C21" s="20">
        <v>9000</v>
      </c>
      <c r="D21" s="20">
        <v>9000</v>
      </c>
      <c r="E21" s="20">
        <v>9000</v>
      </c>
      <c r="F21" s="20">
        <v>100</v>
      </c>
      <c r="G21" s="44">
        <v>100</v>
      </c>
    </row>
    <row r="22" spans="1:7" ht="17.25" customHeight="1">
      <c r="A22" s="13" t="s">
        <v>17</v>
      </c>
      <c r="B22" s="16" t="s">
        <v>18</v>
      </c>
      <c r="C22" s="17">
        <v>9000</v>
      </c>
      <c r="D22" s="17">
        <v>9000</v>
      </c>
      <c r="E22" s="17">
        <v>9000</v>
      </c>
      <c r="F22" s="17">
        <v>100</v>
      </c>
      <c r="G22" s="45">
        <v>100</v>
      </c>
    </row>
    <row r="23" spans="1:7" s="21" customFormat="1" ht="31.5" customHeight="1">
      <c r="A23" s="18" t="s">
        <v>19</v>
      </c>
      <c r="B23" s="19" t="s">
        <v>20</v>
      </c>
      <c r="C23" s="20">
        <v>1600</v>
      </c>
      <c r="D23" s="20">
        <v>1600</v>
      </c>
      <c r="E23" s="20">
        <v>1600</v>
      </c>
      <c r="F23" s="20">
        <v>100</v>
      </c>
      <c r="G23" s="44">
        <v>100</v>
      </c>
    </row>
    <row r="24" spans="1:7" ht="49.5" customHeight="1">
      <c r="A24" s="13" t="s">
        <v>21</v>
      </c>
      <c r="B24" s="16" t="s">
        <v>22</v>
      </c>
      <c r="C24" s="17">
        <v>1600</v>
      </c>
      <c r="D24" s="17">
        <v>1600</v>
      </c>
      <c r="E24" s="17">
        <v>1600</v>
      </c>
      <c r="F24" s="17">
        <v>100</v>
      </c>
      <c r="G24" s="45">
        <v>100</v>
      </c>
    </row>
    <row r="25" spans="1:7" s="21" customFormat="1" ht="18.75" customHeight="1">
      <c r="A25" s="18" t="s">
        <v>80</v>
      </c>
      <c r="B25" s="49" t="s">
        <v>82</v>
      </c>
      <c r="C25" s="20">
        <v>461.13</v>
      </c>
      <c r="D25" s="20"/>
      <c r="E25" s="20">
        <v>461.12</v>
      </c>
      <c r="F25" s="20"/>
      <c r="G25" s="44">
        <v>100</v>
      </c>
    </row>
    <row r="26" spans="1:7" ht="49.5" customHeight="1">
      <c r="A26" s="13" t="s">
        <v>81</v>
      </c>
      <c r="B26" s="16" t="s">
        <v>83</v>
      </c>
      <c r="C26" s="17">
        <v>461.13</v>
      </c>
      <c r="D26" s="17"/>
      <c r="E26" s="17">
        <v>461.12</v>
      </c>
      <c r="F26" s="17"/>
      <c r="G26" s="45">
        <v>100</v>
      </c>
    </row>
    <row r="27" spans="1:7" s="21" customFormat="1" ht="15.75">
      <c r="A27" s="18" t="s">
        <v>23</v>
      </c>
      <c r="B27" s="19" t="s">
        <v>24</v>
      </c>
      <c r="C27" s="20">
        <f>SUM(C28+C31+C32+C35+C36+C39+C40+C37+C38)</f>
        <v>10146.27</v>
      </c>
      <c r="D27" s="20">
        <v>10146.27</v>
      </c>
      <c r="E27" s="20">
        <f>SUM(E28+E31+E32+E35+E36+E39+E40+E37+E38)</f>
        <v>9988.53</v>
      </c>
      <c r="F27" s="20">
        <v>98.45</v>
      </c>
      <c r="G27" s="44">
        <v>98.44</v>
      </c>
    </row>
    <row r="28" spans="1:7" ht="15.75">
      <c r="A28" s="13" t="s">
        <v>25</v>
      </c>
      <c r="B28" s="16" t="s">
        <v>26</v>
      </c>
      <c r="C28" s="17">
        <f>SUM(C29:C30)</f>
        <v>2269.7200000000003</v>
      </c>
      <c r="D28" s="17">
        <f>SUM(D29:D30)</f>
        <v>2269.7200000000003</v>
      </c>
      <c r="E28" s="17">
        <v>2232.64</v>
      </c>
      <c r="F28" s="17">
        <v>98.37</v>
      </c>
      <c r="G28" s="45">
        <v>98.37</v>
      </c>
    </row>
    <row r="29" spans="1:7" ht="15.75">
      <c r="A29" s="13" t="s">
        <v>25</v>
      </c>
      <c r="B29" s="16" t="s">
        <v>27</v>
      </c>
      <c r="C29" s="17">
        <v>1166.03</v>
      </c>
      <c r="D29" s="17">
        <v>1166.03</v>
      </c>
      <c r="E29" s="17">
        <v>1155.96</v>
      </c>
      <c r="F29" s="17">
        <v>99.14</v>
      </c>
      <c r="G29" s="45">
        <v>99.14</v>
      </c>
    </row>
    <row r="30" spans="1:7" ht="31.5">
      <c r="A30" s="13" t="s">
        <v>25</v>
      </c>
      <c r="B30" s="16" t="s">
        <v>28</v>
      </c>
      <c r="C30" s="17">
        <v>1103.69</v>
      </c>
      <c r="D30" s="17">
        <v>1103.69</v>
      </c>
      <c r="E30" s="17">
        <v>1076.69</v>
      </c>
      <c r="F30" s="17">
        <v>97.55</v>
      </c>
      <c r="G30" s="45">
        <v>97.55</v>
      </c>
    </row>
    <row r="31" spans="1:7" ht="31.5">
      <c r="A31" s="13" t="s">
        <v>25</v>
      </c>
      <c r="B31" s="16" t="s">
        <v>68</v>
      </c>
      <c r="C31" s="17">
        <v>950</v>
      </c>
      <c r="D31" s="17">
        <v>950</v>
      </c>
      <c r="E31" s="17">
        <v>950</v>
      </c>
      <c r="F31" s="17">
        <v>100</v>
      </c>
      <c r="G31" s="45">
        <v>100</v>
      </c>
    </row>
    <row r="32" spans="1:7" ht="21" customHeight="1">
      <c r="A32" s="13" t="s">
        <v>29</v>
      </c>
      <c r="B32" s="16" t="s">
        <v>26</v>
      </c>
      <c r="C32" s="17">
        <f>SUM(C33:C34)</f>
        <v>182.87</v>
      </c>
      <c r="D32" s="17">
        <v>182.87</v>
      </c>
      <c r="E32" s="17">
        <f>SUM(E33:E34)</f>
        <v>182.85</v>
      </c>
      <c r="F32" s="17">
        <v>99.99</v>
      </c>
      <c r="G32" s="45">
        <v>99.99</v>
      </c>
    </row>
    <row r="33" spans="1:7" ht="15.75">
      <c r="A33" s="13" t="s">
        <v>29</v>
      </c>
      <c r="B33" s="16" t="s">
        <v>31</v>
      </c>
      <c r="C33" s="17">
        <v>16.1</v>
      </c>
      <c r="D33" s="17">
        <v>16.1</v>
      </c>
      <c r="E33" s="17">
        <v>16.09</v>
      </c>
      <c r="F33" s="17">
        <v>99.94</v>
      </c>
      <c r="G33" s="45">
        <v>99.94</v>
      </c>
    </row>
    <row r="34" spans="1:7" ht="33.75" customHeight="1">
      <c r="A34" s="13" t="s">
        <v>29</v>
      </c>
      <c r="B34" s="16" t="s">
        <v>32</v>
      </c>
      <c r="C34" s="17">
        <v>166.77</v>
      </c>
      <c r="D34" s="17">
        <v>166.77</v>
      </c>
      <c r="E34" s="17">
        <v>166.76</v>
      </c>
      <c r="F34" s="17">
        <v>99.99</v>
      </c>
      <c r="G34" s="45">
        <v>99.99</v>
      </c>
    </row>
    <row r="35" spans="1:7" ht="21" customHeight="1">
      <c r="A35" s="13" t="s">
        <v>29</v>
      </c>
      <c r="B35" s="16" t="s">
        <v>30</v>
      </c>
      <c r="C35" s="17">
        <v>2540</v>
      </c>
      <c r="D35" s="17">
        <v>2540</v>
      </c>
      <c r="E35" s="17">
        <v>2536.53</v>
      </c>
      <c r="F35" s="17">
        <v>99.86</v>
      </c>
      <c r="G35" s="45">
        <v>99.86</v>
      </c>
    </row>
    <row r="36" spans="1:7" ht="33.75" customHeight="1">
      <c r="A36" s="13" t="s">
        <v>29</v>
      </c>
      <c r="B36" s="16" t="s">
        <v>69</v>
      </c>
      <c r="C36" s="17">
        <v>3085.61</v>
      </c>
      <c r="D36" s="17">
        <v>3085.61</v>
      </c>
      <c r="E36" s="17">
        <v>2968.44</v>
      </c>
      <c r="F36" s="17">
        <v>96.2</v>
      </c>
      <c r="G36" s="45">
        <v>96.2</v>
      </c>
    </row>
    <row r="37" spans="1:7" ht="33.75" customHeight="1">
      <c r="A37" s="13" t="s">
        <v>29</v>
      </c>
      <c r="B37" s="16" t="s">
        <v>84</v>
      </c>
      <c r="C37" s="17">
        <v>238.09</v>
      </c>
      <c r="D37" s="17"/>
      <c r="E37" s="17">
        <v>238.09</v>
      </c>
      <c r="F37" s="17"/>
      <c r="G37" s="45">
        <v>100</v>
      </c>
    </row>
    <row r="38" spans="1:7" ht="51" customHeight="1">
      <c r="A38" s="13" t="s">
        <v>29</v>
      </c>
      <c r="B38" s="16" t="s">
        <v>85</v>
      </c>
      <c r="C38" s="17">
        <v>59.5</v>
      </c>
      <c r="D38" s="17"/>
      <c r="E38" s="17">
        <v>59.5</v>
      </c>
      <c r="F38" s="17"/>
      <c r="G38" s="45">
        <v>100</v>
      </c>
    </row>
    <row r="39" spans="1:7" ht="31.5">
      <c r="A39" s="13" t="s">
        <v>33</v>
      </c>
      <c r="B39" s="16" t="s">
        <v>34</v>
      </c>
      <c r="C39" s="17">
        <v>69.98</v>
      </c>
      <c r="D39" s="17">
        <v>69.98</v>
      </c>
      <c r="E39" s="17">
        <v>69.98</v>
      </c>
      <c r="F39" s="17">
        <v>100</v>
      </c>
      <c r="G39" s="45">
        <v>100</v>
      </c>
    </row>
    <row r="40" spans="1:7" ht="31.5">
      <c r="A40" s="13" t="s">
        <v>35</v>
      </c>
      <c r="B40" s="16" t="s">
        <v>36</v>
      </c>
      <c r="C40" s="17">
        <v>750.5</v>
      </c>
      <c r="D40" s="17">
        <v>750.5</v>
      </c>
      <c r="E40" s="17">
        <v>750.5</v>
      </c>
      <c r="F40" s="17">
        <v>100</v>
      </c>
      <c r="G40" s="45">
        <v>100</v>
      </c>
    </row>
    <row r="41" spans="1:7" s="21" customFormat="1" ht="36" customHeight="1">
      <c r="A41" s="18" t="s">
        <v>37</v>
      </c>
      <c r="B41" s="19" t="s">
        <v>38</v>
      </c>
      <c r="C41" s="20">
        <f>SUM(C42+C43)</f>
        <v>1031.06</v>
      </c>
      <c r="D41" s="20">
        <f>SUM(D42)</f>
        <v>831</v>
      </c>
      <c r="E41" s="20">
        <f>SUM(E42+E43)</f>
        <v>918.16</v>
      </c>
      <c r="F41" s="20">
        <f>SUM(F42)</f>
        <v>86.48</v>
      </c>
      <c r="G41" s="44">
        <v>89.05</v>
      </c>
    </row>
    <row r="42" spans="1:7" ht="31.5">
      <c r="A42" s="13" t="s">
        <v>39</v>
      </c>
      <c r="B42" s="16" t="s">
        <v>65</v>
      </c>
      <c r="C42" s="17">
        <v>831</v>
      </c>
      <c r="D42" s="17">
        <v>831</v>
      </c>
      <c r="E42" s="17">
        <v>718.66</v>
      </c>
      <c r="F42" s="17">
        <v>86.48</v>
      </c>
      <c r="G42" s="45">
        <v>86.48</v>
      </c>
    </row>
    <row r="43" spans="1:7" ht="31.5">
      <c r="A43" s="13" t="s">
        <v>39</v>
      </c>
      <c r="B43" s="16" t="s">
        <v>86</v>
      </c>
      <c r="C43" s="17">
        <v>200.06</v>
      </c>
      <c r="D43" s="17"/>
      <c r="E43" s="17">
        <v>199.5</v>
      </c>
      <c r="F43" s="17"/>
      <c r="G43" s="45">
        <v>99.72</v>
      </c>
    </row>
    <row r="44" spans="1:7" s="26" customFormat="1" ht="36" customHeight="1">
      <c r="A44" s="24"/>
      <c r="B44" s="23" t="s">
        <v>67</v>
      </c>
      <c r="C44" s="25">
        <f>SUM(C41+C27+C23+C21+C25)</f>
        <v>22238.460000000003</v>
      </c>
      <c r="D44" s="25"/>
      <c r="E44" s="25">
        <f>SUM(E41+E27+E23+E21+E25)</f>
        <v>21967.81</v>
      </c>
      <c r="F44" s="25"/>
      <c r="G44" s="43">
        <v>98.78</v>
      </c>
    </row>
    <row r="45" spans="1:7" s="26" customFormat="1" ht="37.5" customHeight="1">
      <c r="A45" s="24" t="s">
        <v>66</v>
      </c>
      <c r="B45" s="23" t="s">
        <v>40</v>
      </c>
      <c r="C45" s="25"/>
      <c r="D45" s="25"/>
      <c r="E45" s="25"/>
      <c r="F45" s="25"/>
      <c r="G45" s="43"/>
    </row>
    <row r="46" spans="1:7" s="21" customFormat="1" ht="15.75">
      <c r="A46" s="18" t="s">
        <v>23</v>
      </c>
      <c r="B46" s="19" t="s">
        <v>24</v>
      </c>
      <c r="C46" s="20">
        <f>SUM(C47+C48+C51+C52+C53+C54)</f>
        <v>37902</v>
      </c>
      <c r="D46" s="20">
        <v>37902</v>
      </c>
      <c r="E46" s="20">
        <f>SUM(E47+E48+E51+E52+E53+E54)</f>
        <v>36437.23</v>
      </c>
      <c r="F46" s="20">
        <v>96.14</v>
      </c>
      <c r="G46" s="44">
        <v>96.14</v>
      </c>
    </row>
    <row r="47" spans="1:7" ht="31.5">
      <c r="A47" s="13" t="s">
        <v>25</v>
      </c>
      <c r="B47" s="16" t="s">
        <v>41</v>
      </c>
      <c r="C47" s="17">
        <v>10074.2</v>
      </c>
      <c r="D47" s="17">
        <v>10074.2</v>
      </c>
      <c r="E47" s="17">
        <v>10073.84</v>
      </c>
      <c r="F47" s="17">
        <v>100</v>
      </c>
      <c r="G47" s="45">
        <v>100</v>
      </c>
    </row>
    <row r="48" spans="1:7" ht="15.75">
      <c r="A48" s="13" t="s">
        <v>29</v>
      </c>
      <c r="B48" s="16" t="s">
        <v>30</v>
      </c>
      <c r="C48" s="17">
        <v>19631.1</v>
      </c>
      <c r="D48" s="17">
        <v>19631.1</v>
      </c>
      <c r="E48" s="17">
        <v>18172.65</v>
      </c>
      <c r="F48" s="17">
        <v>92.57</v>
      </c>
      <c r="G48" s="45">
        <v>92.57</v>
      </c>
    </row>
    <row r="49" spans="1:7" ht="15.75">
      <c r="A49" s="13" t="s">
        <v>29</v>
      </c>
      <c r="B49" s="16" t="s">
        <v>42</v>
      </c>
      <c r="C49" s="17">
        <v>2631.1</v>
      </c>
      <c r="D49" s="17">
        <v>2631.1</v>
      </c>
      <c r="E49" s="17">
        <v>2559.99</v>
      </c>
      <c r="F49" s="17">
        <v>97.3</v>
      </c>
      <c r="G49" s="45">
        <v>97.3</v>
      </c>
    </row>
    <row r="50" spans="1:7" ht="31.5">
      <c r="A50" s="13" t="s">
        <v>29</v>
      </c>
      <c r="B50" s="16" t="s">
        <v>43</v>
      </c>
      <c r="C50" s="17">
        <v>17000</v>
      </c>
      <c r="D50" s="17">
        <v>17000</v>
      </c>
      <c r="E50" s="17">
        <v>15612.65</v>
      </c>
      <c r="F50" s="17">
        <v>91.84</v>
      </c>
      <c r="G50" s="45">
        <v>91.84</v>
      </c>
    </row>
    <row r="51" spans="1:7" ht="31.5">
      <c r="A51" s="13" t="s">
        <v>29</v>
      </c>
      <c r="B51" s="16" t="s">
        <v>44</v>
      </c>
      <c r="C51" s="17">
        <v>718.5</v>
      </c>
      <c r="D51" s="17">
        <v>718.5</v>
      </c>
      <c r="E51" s="17">
        <v>718.41</v>
      </c>
      <c r="F51" s="17">
        <v>99.99</v>
      </c>
      <c r="G51" s="45">
        <v>99.99</v>
      </c>
    </row>
    <row r="52" spans="1:7" ht="15.75">
      <c r="A52" s="13" t="s">
        <v>29</v>
      </c>
      <c r="B52" s="16" t="s">
        <v>45</v>
      </c>
      <c r="C52" s="17">
        <v>1480</v>
      </c>
      <c r="D52" s="17">
        <v>1480</v>
      </c>
      <c r="E52" s="17">
        <v>1480</v>
      </c>
      <c r="F52" s="17">
        <v>100</v>
      </c>
      <c r="G52" s="45">
        <v>100</v>
      </c>
    </row>
    <row r="53" spans="1:7" ht="31.5">
      <c r="A53" s="13" t="s">
        <v>29</v>
      </c>
      <c r="B53" s="16" t="s">
        <v>46</v>
      </c>
      <c r="C53" s="17">
        <v>3048.2</v>
      </c>
      <c r="D53" s="17">
        <v>3048.2</v>
      </c>
      <c r="E53" s="17">
        <v>3042.33</v>
      </c>
      <c r="F53" s="17">
        <v>99.81</v>
      </c>
      <c r="G53" s="45">
        <v>99.81</v>
      </c>
    </row>
    <row r="54" spans="1:7" ht="31.5">
      <c r="A54" s="13" t="s">
        <v>35</v>
      </c>
      <c r="B54" s="16" t="s">
        <v>47</v>
      </c>
      <c r="C54" s="17">
        <v>2950</v>
      </c>
      <c r="D54" s="17">
        <v>2950</v>
      </c>
      <c r="E54" s="17">
        <v>2950</v>
      </c>
      <c r="F54" s="17">
        <v>100</v>
      </c>
      <c r="G54" s="45">
        <v>100</v>
      </c>
    </row>
    <row r="55" spans="1:7" s="21" customFormat="1" ht="31.5">
      <c r="A55" s="18" t="s">
        <v>37</v>
      </c>
      <c r="B55" s="19" t="s">
        <v>38</v>
      </c>
      <c r="C55" s="20">
        <f>SUM(C56+C57+C58+C59)</f>
        <v>11031</v>
      </c>
      <c r="D55" s="20">
        <v>11031</v>
      </c>
      <c r="E55" s="20">
        <v>11028.06</v>
      </c>
      <c r="F55" s="20">
        <v>99.97</v>
      </c>
      <c r="G55" s="44">
        <v>99.97</v>
      </c>
    </row>
    <row r="56" spans="1:7" ht="15.75">
      <c r="A56" s="13" t="s">
        <v>39</v>
      </c>
      <c r="B56" s="16" t="s">
        <v>48</v>
      </c>
      <c r="C56" s="17">
        <v>331</v>
      </c>
      <c r="D56" s="17">
        <v>331</v>
      </c>
      <c r="E56" s="17">
        <v>330.06</v>
      </c>
      <c r="F56" s="17">
        <v>99.72</v>
      </c>
      <c r="G56" s="45">
        <v>99.72</v>
      </c>
    </row>
    <row r="57" spans="1:7" ht="31.5">
      <c r="A57" s="13" t="s">
        <v>39</v>
      </c>
      <c r="B57" s="16" t="s">
        <v>49</v>
      </c>
      <c r="C57" s="17">
        <v>10000</v>
      </c>
      <c r="D57" s="17">
        <v>10000</v>
      </c>
      <c r="E57" s="17">
        <v>10000</v>
      </c>
      <c r="F57" s="17">
        <v>100</v>
      </c>
      <c r="G57" s="45">
        <v>100</v>
      </c>
    </row>
    <row r="58" spans="1:7" ht="15.75">
      <c r="A58" s="13" t="s">
        <v>39</v>
      </c>
      <c r="B58" s="16" t="s">
        <v>50</v>
      </c>
      <c r="C58" s="17">
        <v>300</v>
      </c>
      <c r="D58" s="17">
        <v>300</v>
      </c>
      <c r="E58" s="17">
        <v>297.99</v>
      </c>
      <c r="F58" s="17">
        <v>99.33</v>
      </c>
      <c r="G58" s="45">
        <v>99.33</v>
      </c>
    </row>
    <row r="59" spans="1:7" ht="15.75">
      <c r="A59" s="13" t="s">
        <v>39</v>
      </c>
      <c r="B59" s="16" t="s">
        <v>51</v>
      </c>
      <c r="C59" s="17">
        <v>400</v>
      </c>
      <c r="D59" s="17">
        <v>400</v>
      </c>
      <c r="E59" s="17">
        <v>400</v>
      </c>
      <c r="F59" s="17">
        <v>100</v>
      </c>
      <c r="G59" s="45">
        <v>100</v>
      </c>
    </row>
    <row r="60" spans="1:7" s="31" customFormat="1" ht="37.5">
      <c r="A60" s="34"/>
      <c r="B60" s="29" t="s">
        <v>71</v>
      </c>
      <c r="C60" s="32">
        <v>48933</v>
      </c>
      <c r="D60" s="32"/>
      <c r="E60" s="32">
        <f>SUM(E55+E46)</f>
        <v>47465.29</v>
      </c>
      <c r="F60" s="30"/>
      <c r="G60" s="46">
        <v>97</v>
      </c>
    </row>
    <row r="61" spans="1:7" s="26" customFormat="1" ht="37.5" customHeight="1">
      <c r="A61" s="24" t="s">
        <v>70</v>
      </c>
      <c r="B61" s="23" t="s">
        <v>52</v>
      </c>
      <c r="C61" s="25"/>
      <c r="D61" s="25"/>
      <c r="E61" s="25"/>
      <c r="F61" s="25"/>
      <c r="G61" s="43"/>
    </row>
    <row r="62" spans="1:7" s="21" customFormat="1" ht="15.75">
      <c r="A62" s="18" t="s">
        <v>23</v>
      </c>
      <c r="B62" s="19" t="s">
        <v>24</v>
      </c>
      <c r="C62" s="20">
        <v>18883.09</v>
      </c>
      <c r="D62" s="20">
        <v>18883.09</v>
      </c>
      <c r="E62" s="20">
        <v>18698.01</v>
      </c>
      <c r="F62" s="20">
        <v>99.02</v>
      </c>
      <c r="G62" s="44">
        <v>99.02</v>
      </c>
    </row>
    <row r="63" spans="1:7" ht="31.5">
      <c r="A63" s="13" t="s">
        <v>25</v>
      </c>
      <c r="B63" s="16" t="s">
        <v>41</v>
      </c>
      <c r="C63" s="17">
        <v>2732.89</v>
      </c>
      <c r="D63" s="17">
        <v>2732.89</v>
      </c>
      <c r="E63" s="17">
        <v>2731.69</v>
      </c>
      <c r="F63" s="17">
        <v>99.96</v>
      </c>
      <c r="G63" s="45">
        <v>99.96</v>
      </c>
    </row>
    <row r="64" spans="1:7" ht="15.75">
      <c r="A64" s="13" t="s">
        <v>29</v>
      </c>
      <c r="B64" s="16" t="s">
        <v>26</v>
      </c>
      <c r="C64" s="17">
        <v>13249.16</v>
      </c>
      <c r="D64" s="17">
        <v>13249.16</v>
      </c>
      <c r="E64" s="17">
        <v>13197.97</v>
      </c>
      <c r="F64" s="17">
        <v>99.61</v>
      </c>
      <c r="G64" s="45">
        <v>99.61</v>
      </c>
    </row>
    <row r="65" spans="1:7" ht="15.75">
      <c r="A65" s="13" t="s">
        <v>29</v>
      </c>
      <c r="B65" s="16" t="s">
        <v>31</v>
      </c>
      <c r="C65" s="17">
        <v>12447.26</v>
      </c>
      <c r="D65" s="17">
        <v>12447.26</v>
      </c>
      <c r="E65" s="17">
        <v>12396.07</v>
      </c>
      <c r="F65" s="17">
        <v>99.59</v>
      </c>
      <c r="G65" s="45">
        <v>99.59</v>
      </c>
    </row>
    <row r="66" spans="1:7" ht="31.5">
      <c r="A66" s="13" t="s">
        <v>29</v>
      </c>
      <c r="B66" s="16" t="s">
        <v>53</v>
      </c>
      <c r="C66" s="17">
        <v>801.9</v>
      </c>
      <c r="D66" s="17">
        <v>801.9</v>
      </c>
      <c r="E66" s="17">
        <v>801.9</v>
      </c>
      <c r="F66" s="17">
        <v>100</v>
      </c>
      <c r="G66" s="45">
        <v>100</v>
      </c>
    </row>
    <row r="67" spans="1:7" ht="15.75">
      <c r="A67" s="13" t="s">
        <v>29</v>
      </c>
      <c r="B67" s="16" t="s">
        <v>54</v>
      </c>
      <c r="C67" s="17">
        <v>151.88</v>
      </c>
      <c r="D67" s="17">
        <v>151.88</v>
      </c>
      <c r="E67" s="17">
        <v>151.82</v>
      </c>
      <c r="F67" s="17">
        <v>99.96</v>
      </c>
      <c r="G67" s="45">
        <v>99.96</v>
      </c>
    </row>
    <row r="68" spans="1:7" ht="31.5">
      <c r="A68" s="13" t="s">
        <v>29</v>
      </c>
      <c r="B68" s="16" t="s">
        <v>46</v>
      </c>
      <c r="C68" s="17">
        <v>535.56</v>
      </c>
      <c r="D68" s="17">
        <v>535.56</v>
      </c>
      <c r="E68" s="17">
        <v>405.88</v>
      </c>
      <c r="F68" s="17">
        <v>75.79</v>
      </c>
      <c r="G68" s="45">
        <v>75.79</v>
      </c>
    </row>
    <row r="69" spans="1:7" ht="31.5">
      <c r="A69" s="13" t="s">
        <v>35</v>
      </c>
      <c r="B69" s="16" t="s">
        <v>47</v>
      </c>
      <c r="C69" s="17">
        <v>249.93</v>
      </c>
      <c r="D69" s="17">
        <v>249.93</v>
      </c>
      <c r="E69" s="17">
        <v>247.01</v>
      </c>
      <c r="F69" s="17">
        <v>98.83</v>
      </c>
      <c r="G69" s="45">
        <v>98.83</v>
      </c>
    </row>
    <row r="70" spans="1:7" ht="47.25">
      <c r="A70" s="13" t="s">
        <v>35</v>
      </c>
      <c r="B70" s="16" t="s">
        <v>55</v>
      </c>
      <c r="C70" s="17">
        <v>1581.67</v>
      </c>
      <c r="D70" s="17">
        <v>1581.67</v>
      </c>
      <c r="E70" s="17">
        <v>1581.62</v>
      </c>
      <c r="F70" s="17">
        <v>100</v>
      </c>
      <c r="G70" s="45">
        <v>100</v>
      </c>
    </row>
    <row r="71" spans="1:7" ht="31.5">
      <c r="A71" s="13" t="s">
        <v>35</v>
      </c>
      <c r="B71" s="16" t="s">
        <v>56</v>
      </c>
      <c r="C71" s="17">
        <v>382</v>
      </c>
      <c r="D71" s="17">
        <v>382</v>
      </c>
      <c r="E71" s="17">
        <v>382</v>
      </c>
      <c r="F71" s="17">
        <v>100</v>
      </c>
      <c r="G71" s="45">
        <v>100</v>
      </c>
    </row>
    <row r="72" spans="1:7" s="21" customFormat="1" ht="21" customHeight="1">
      <c r="A72" s="18" t="s">
        <v>37</v>
      </c>
      <c r="B72" s="19" t="s">
        <v>38</v>
      </c>
      <c r="C72" s="20">
        <f>SUM(C73:C74)</f>
        <v>479.90999999999997</v>
      </c>
      <c r="D72" s="20">
        <v>479.91</v>
      </c>
      <c r="E72" s="20">
        <f>SUM(E73:E74)</f>
        <v>479.90999999999997</v>
      </c>
      <c r="F72" s="20">
        <v>100</v>
      </c>
      <c r="G72" s="44">
        <v>100</v>
      </c>
    </row>
    <row r="73" spans="1:7" ht="20.25" customHeight="1">
      <c r="A73" s="13" t="s">
        <v>39</v>
      </c>
      <c r="B73" s="16" t="s">
        <v>57</v>
      </c>
      <c r="C73" s="17">
        <v>149.91</v>
      </c>
      <c r="D73" s="17">
        <v>149.91</v>
      </c>
      <c r="E73" s="17">
        <v>149.91</v>
      </c>
      <c r="F73" s="17">
        <v>100</v>
      </c>
      <c r="G73" s="45">
        <v>100</v>
      </c>
    </row>
    <row r="74" spans="1:7" ht="20.25" customHeight="1">
      <c r="A74" s="13" t="s">
        <v>39</v>
      </c>
      <c r="B74" s="16" t="s">
        <v>58</v>
      </c>
      <c r="C74" s="17">
        <v>330</v>
      </c>
      <c r="D74" s="17">
        <v>330</v>
      </c>
      <c r="E74" s="17">
        <v>330</v>
      </c>
      <c r="F74" s="17">
        <v>100</v>
      </c>
      <c r="G74" s="45">
        <v>100</v>
      </c>
    </row>
    <row r="75" spans="1:7" s="21" customFormat="1" ht="20.25" customHeight="1">
      <c r="A75" s="18" t="s">
        <v>59</v>
      </c>
      <c r="B75" s="19" t="s">
        <v>60</v>
      </c>
      <c r="C75" s="20">
        <v>500</v>
      </c>
      <c r="D75" s="20">
        <v>500</v>
      </c>
      <c r="E75" s="20">
        <v>500</v>
      </c>
      <c r="F75" s="20">
        <v>100</v>
      </c>
      <c r="G75" s="44">
        <v>100</v>
      </c>
    </row>
    <row r="76" spans="1:7" ht="47.25">
      <c r="A76" s="13" t="s">
        <v>61</v>
      </c>
      <c r="B76" s="16" t="s">
        <v>62</v>
      </c>
      <c r="C76" s="17">
        <v>500</v>
      </c>
      <c r="D76" s="17">
        <v>500</v>
      </c>
      <c r="E76" s="17">
        <v>500</v>
      </c>
      <c r="F76" s="17">
        <v>100</v>
      </c>
      <c r="G76" s="45">
        <v>100</v>
      </c>
    </row>
    <row r="77" spans="1:7" ht="37.5">
      <c r="A77" s="13"/>
      <c r="B77" s="23" t="s">
        <v>74</v>
      </c>
      <c r="C77" s="25">
        <f>SUM(C75+C72+C62)</f>
        <v>19863</v>
      </c>
      <c r="D77" s="25"/>
      <c r="E77" s="25">
        <v>19677.91</v>
      </c>
      <c r="F77" s="17"/>
      <c r="G77" s="43">
        <v>99.07</v>
      </c>
    </row>
    <row r="78" spans="1:7" ht="18.75">
      <c r="A78" s="18"/>
      <c r="B78" s="23" t="s">
        <v>73</v>
      </c>
      <c r="C78" s="25">
        <f>SUM(C77+C60+C44)</f>
        <v>91034.46</v>
      </c>
      <c r="D78" s="25">
        <v>91034.46</v>
      </c>
      <c r="E78" s="25">
        <f>SUM(E77+E60+E44)</f>
        <v>89111.01</v>
      </c>
      <c r="F78" s="25">
        <v>97.89</v>
      </c>
      <c r="G78" s="43">
        <v>97.87</v>
      </c>
    </row>
    <row r="82" spans="1:8" ht="14.25" customHeight="1" hidden="1">
      <c r="A82" t="s">
        <v>0</v>
      </c>
      <c r="B82" s="10" t="s">
        <v>4</v>
      </c>
      <c r="C82" s="3"/>
      <c r="D82" s="3"/>
      <c r="E82" s="2"/>
      <c r="F82" s="2"/>
      <c r="G82" s="47"/>
      <c r="H82" s="1"/>
    </row>
    <row r="85" ht="15.75">
      <c r="A85" s="22" t="s">
        <v>72</v>
      </c>
    </row>
    <row r="86" ht="12.75" hidden="1">
      <c r="G86" s="48"/>
    </row>
    <row r="87" ht="12.75" hidden="1">
      <c r="G87" s="48"/>
    </row>
    <row r="88" ht="12.75" hidden="1">
      <c r="G88" s="48"/>
    </row>
    <row r="89" spans="1:7" ht="15.75">
      <c r="A89" s="12" t="s">
        <v>77</v>
      </c>
      <c r="G89" s="48"/>
    </row>
    <row r="90" ht="15.75">
      <c r="A90" s="12" t="s">
        <v>76</v>
      </c>
    </row>
    <row r="91" ht="12.75">
      <c r="G91" s="48"/>
    </row>
    <row r="92" ht="12.75">
      <c r="G92" s="48"/>
    </row>
    <row r="93" ht="12.75">
      <c r="G93" s="48"/>
    </row>
  </sheetData>
  <mergeCells count="1">
    <mergeCell ref="B5:C5"/>
  </mergeCells>
  <printOptions/>
  <pageMargins left="1.1811023622047245" right="0.3937007874015748" top="0.3937007874015748" bottom="0.3937007874015748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2008-04-25T05:18:05Z</cp:lastPrinted>
  <dcterms:created xsi:type="dcterms:W3CDTF">2005-12-28T19:43:42Z</dcterms:created>
  <dcterms:modified xsi:type="dcterms:W3CDTF">2008-05-12T08:17:11Z</dcterms:modified>
  <cp:category/>
  <cp:version/>
  <cp:contentType/>
  <cp:contentStatus/>
</cp:coreProperties>
</file>