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1640" activeTab="3"/>
  </bookViews>
  <sheets>
    <sheet name="Год" sheetId="1" r:id="rId1"/>
    <sheet name="Виза" sheetId="2" r:id="rId2"/>
    <sheet name="Квартал" sheetId="3" r:id="rId3"/>
    <sheet name="Отчет год." sheetId="4" r:id="rId4"/>
  </sheets>
  <definedNames>
    <definedName name="Z_1408D4E0_F4B5_11D7_870F_009027A6C48C_.wvu.Cols" localSheetId="0" hidden="1">'Год'!#REF!,'Год'!#REF!</definedName>
    <definedName name="Z_1408D4E0_F4B5_11D7_870F_009027A6C48C_.wvu.Cols" localSheetId="2" hidden="1">'Квартал'!#REF!,'Квартал'!#REF!</definedName>
    <definedName name="Z_1408D4E0_F4B5_11D7_870F_009027A6C48C_.wvu.Cols" localSheetId="3" hidden="1">'Отчет год.'!#REF!,'Отчет год.'!#REF!</definedName>
    <definedName name="Z_1408D4E0_F4B5_11D7_870F_009027A6C48C_.wvu.PrintArea" localSheetId="0" hidden="1">'Год'!$A$1:$A$24</definedName>
    <definedName name="Z_1408D4E0_F4B5_11D7_870F_009027A6C48C_.wvu.PrintArea" localSheetId="2" hidden="1">'Квартал'!$A$1:$A$24</definedName>
    <definedName name="Z_1408D4E0_F4B5_11D7_870F_009027A6C48C_.wvu.PrintArea" localSheetId="3" hidden="1">'Отчет год.'!$A$1:$A$20</definedName>
    <definedName name="Z_1408D4E0_F4B5_11D7_870F_009027A6C48C_.wvu.Rows" localSheetId="0" hidden="1">'Год'!#REF!</definedName>
    <definedName name="Z_1408D4E0_F4B5_11D7_870F_009027A6C48C_.wvu.Rows" localSheetId="2" hidden="1">'Квартал'!#REF!</definedName>
    <definedName name="Z_1408D4E0_F4B5_11D7_870F_009027A6C48C_.wvu.Rows" localSheetId="3" hidden="1">'Отчет год.'!#REF!</definedName>
    <definedName name="Z_1BE592D6_7812_4E19_9AC7_C8102C6FECCF_.wvu.Cols" localSheetId="0" hidden="1">'Год'!#REF!,'Год'!#REF!,'Год'!#REF!,'Год'!#REF!</definedName>
    <definedName name="Z_1BE592D6_7812_4E19_9AC7_C8102C6FECCF_.wvu.Cols" localSheetId="2" hidden="1">'Квартал'!#REF!,'Квартал'!#REF!,'Квартал'!#REF!,'Квартал'!#REF!</definedName>
    <definedName name="Z_1BE592D6_7812_4E19_9AC7_C8102C6FECCF_.wvu.Cols" localSheetId="3" hidden="1">'Отчет год.'!#REF!,'Отчет год.'!#REF!,'Отчет год.'!#REF!,'Отчет год.'!#REF!</definedName>
    <definedName name="Z_3AE60815_C3B9_4576_B22C_FD300646EDB0_.wvu.Cols" localSheetId="0" hidden="1">'Год'!#REF!,'Год'!#REF!</definedName>
    <definedName name="Z_3AE60815_C3B9_4576_B22C_FD300646EDB0_.wvu.Cols" localSheetId="2" hidden="1">'Квартал'!#REF!,'Квартал'!#REF!</definedName>
    <definedName name="Z_3AE60815_C3B9_4576_B22C_FD300646EDB0_.wvu.Cols" localSheetId="3" hidden="1">'Отчет год.'!#REF!,'Отчет год.'!#REF!</definedName>
    <definedName name="Z_3AE60815_C3B9_4576_B22C_FD300646EDB0_.wvu.PrintArea" localSheetId="0" hidden="1">'Год'!$A$1:$A$24</definedName>
    <definedName name="Z_3AE60815_C3B9_4576_B22C_FD300646EDB0_.wvu.PrintArea" localSheetId="2" hidden="1">'Квартал'!$A$1:$A$24</definedName>
    <definedName name="Z_3AE60815_C3B9_4576_B22C_FD300646EDB0_.wvu.PrintArea" localSheetId="3" hidden="1">'Отчет год.'!$A$1:$A$20</definedName>
    <definedName name="Z_3AE60815_C3B9_4576_B22C_FD300646EDB0_.wvu.Rows" localSheetId="0" hidden="1">'Год'!#REF!</definedName>
    <definedName name="Z_3AE60815_C3B9_4576_B22C_FD300646EDB0_.wvu.Rows" localSheetId="2" hidden="1">'Квартал'!#REF!</definedName>
    <definedName name="Z_3AE60815_C3B9_4576_B22C_FD300646EDB0_.wvu.Rows" localSheetId="3" hidden="1">'Отчет год.'!#REF!</definedName>
    <definedName name="Z_4278F54F_EC7E_4645_84D7_77A328CF1819_.wvu.Cols" localSheetId="0" hidden="1">'Год'!#REF!,'Год'!#REF!</definedName>
    <definedName name="Z_4278F54F_EC7E_4645_84D7_77A328CF1819_.wvu.Cols" localSheetId="2" hidden="1">'Квартал'!#REF!,'Квартал'!#REF!</definedName>
    <definedName name="Z_4278F54F_EC7E_4645_84D7_77A328CF1819_.wvu.Cols" localSheetId="3" hidden="1">'Отчет год.'!#REF!,'Отчет год.'!#REF!</definedName>
    <definedName name="Z_4278F54F_EC7E_4645_84D7_77A328CF1819_.wvu.PrintArea" localSheetId="0" hidden="1">'Год'!$A$1:$A$24</definedName>
    <definedName name="Z_4278F54F_EC7E_4645_84D7_77A328CF1819_.wvu.PrintArea" localSheetId="2" hidden="1">'Квартал'!$A$1:$A$24</definedName>
    <definedName name="Z_4278F54F_EC7E_4645_84D7_77A328CF1819_.wvu.PrintArea" localSheetId="3" hidden="1">'Отчет год.'!$A$1:$A$20</definedName>
    <definedName name="Z_4278F54F_EC7E_4645_84D7_77A328CF1819_.wvu.Rows" localSheetId="0" hidden="1">'Год'!#REF!</definedName>
    <definedName name="Z_4278F54F_EC7E_4645_84D7_77A328CF1819_.wvu.Rows" localSheetId="2" hidden="1">'Квартал'!#REF!</definedName>
    <definedName name="Z_4278F54F_EC7E_4645_84D7_77A328CF1819_.wvu.Rows" localSheetId="3" hidden="1">'Отчет год.'!#REF!</definedName>
    <definedName name="Z_6352CD01_EF72_11D7_BFFF_00D0B7BFB23E_.wvu.Cols" localSheetId="0" hidden="1">'Год'!#REF!</definedName>
    <definedName name="Z_6352CD01_EF72_11D7_BFFF_00D0B7BFB23E_.wvu.Cols" localSheetId="2" hidden="1">'Квартал'!#REF!</definedName>
    <definedName name="Z_6352CD01_EF72_11D7_BFFF_00D0B7BFB23E_.wvu.Cols" localSheetId="3" hidden="1">'Отчет год.'!#REF!</definedName>
    <definedName name="Z_6352CD01_EF72_11D7_BFFF_00D0B7BFB23E_.wvu.PrintArea" localSheetId="0" hidden="1">'Год'!$A$1:$A$24</definedName>
    <definedName name="Z_6352CD01_EF72_11D7_BFFF_00D0B7BFB23E_.wvu.PrintArea" localSheetId="2" hidden="1">'Квартал'!$A$1:$A$24</definedName>
    <definedName name="Z_6352CD01_EF72_11D7_BFFF_00D0B7BFB23E_.wvu.PrintArea" localSheetId="3" hidden="1">'Отчет год.'!$A$1:$A$20</definedName>
    <definedName name="Z_65F87CC0_F8E2_11D7_A9EF_009027A6C22F_.wvu.Cols" localSheetId="0" hidden="1">'Год'!#REF!,'Год'!#REF!</definedName>
    <definedName name="Z_65F87CC0_F8E2_11D7_A9EF_009027A6C22F_.wvu.Cols" localSheetId="2" hidden="1">'Квартал'!#REF!,'Квартал'!#REF!</definedName>
    <definedName name="Z_65F87CC0_F8E2_11D7_A9EF_009027A6C22F_.wvu.Cols" localSheetId="3" hidden="1">'Отчет год.'!#REF!,'Отчет год.'!#REF!</definedName>
    <definedName name="Z_65F87CC0_F8E2_11D7_A9EF_009027A6C22F_.wvu.PrintArea" localSheetId="0" hidden="1">'Год'!$A$1:$A$24</definedName>
    <definedName name="Z_65F87CC0_F8E2_11D7_A9EF_009027A6C22F_.wvu.PrintArea" localSheetId="2" hidden="1">'Квартал'!$A$1:$A$24</definedName>
    <definedName name="Z_65F87CC0_F8E2_11D7_A9EF_009027A6C22F_.wvu.PrintArea" localSheetId="3" hidden="1">'Отчет год.'!$A$1:$A$20</definedName>
    <definedName name="Z_65F87CC0_F8E2_11D7_A9EF_009027A6C22F_.wvu.Rows" localSheetId="0" hidden="1">'Год'!#REF!</definedName>
    <definedName name="Z_65F87CC0_F8E2_11D7_A9EF_009027A6C22F_.wvu.Rows" localSheetId="2" hidden="1">'Квартал'!#REF!</definedName>
    <definedName name="Z_65F87CC0_F8E2_11D7_A9EF_009027A6C22F_.wvu.Rows" localSheetId="3" hidden="1">'Отчет год.'!#REF!</definedName>
    <definedName name="Z_66E4E21E_1E30_413E_A2FC_5F71DC6AE123_.wvu.PrintArea" localSheetId="0" hidden="1">'Год'!$A$1:$A$24</definedName>
    <definedName name="Z_66E4E21E_1E30_413E_A2FC_5F71DC6AE123_.wvu.PrintArea" localSheetId="2" hidden="1">'Квартал'!$A$1:$A$24</definedName>
    <definedName name="Z_66E4E21E_1E30_413E_A2FC_5F71DC6AE123_.wvu.PrintArea" localSheetId="3" hidden="1">'Отчет год.'!$A$1:$A$20</definedName>
    <definedName name="Z_6F7F2B2F_4324_4976_8A65_77BA0A61269D_.wvu.Cols" localSheetId="0" hidden="1">'Год'!#REF!,'Год'!#REF!,'Год'!#REF!,'Год'!#REF!</definedName>
    <definedName name="Z_6F7F2B2F_4324_4976_8A65_77BA0A61269D_.wvu.Cols" localSheetId="2" hidden="1">'Квартал'!#REF!,'Квартал'!#REF!,'Квартал'!#REF!,'Квартал'!#REF!</definedName>
    <definedName name="Z_6F7F2B2F_4324_4976_8A65_77BA0A61269D_.wvu.Cols" localSheetId="3" hidden="1">'Отчет год.'!#REF!,'Отчет год.'!#REF!,'Отчет год.'!#REF!,'Отчет год.'!#REF!</definedName>
    <definedName name="Z_821BB4DB_CDAB_4704_89DE_1885EA6843CE_.wvu.Cols" localSheetId="0" hidden="1">'Год'!#REF!</definedName>
    <definedName name="Z_821BB4DB_CDAB_4704_89DE_1885EA6843CE_.wvu.Cols" localSheetId="2" hidden="1">'Квартал'!#REF!</definedName>
    <definedName name="Z_821BB4DB_CDAB_4704_89DE_1885EA6843CE_.wvu.Cols" localSheetId="3" hidden="1">'Отчет год.'!#REF!</definedName>
    <definedName name="Z_821BB4DB_CDAB_4704_89DE_1885EA6843CE_.wvu.PrintArea" localSheetId="0" hidden="1">'Год'!$A$1:$A$24</definedName>
    <definedName name="Z_821BB4DB_CDAB_4704_89DE_1885EA6843CE_.wvu.PrintArea" localSheetId="2" hidden="1">'Квартал'!$A$1:$A$24</definedName>
    <definedName name="Z_821BB4DB_CDAB_4704_89DE_1885EA6843CE_.wvu.PrintArea" localSheetId="3" hidden="1">'Отчет год.'!$A$1:$A$20</definedName>
    <definedName name="Z_821BB4DB_CDAB_4704_89DE_1885EA6843CE_.wvu.Rows" localSheetId="0" hidden="1">'Год'!$8:$8</definedName>
    <definedName name="Z_821BB4DB_CDAB_4704_89DE_1885EA6843CE_.wvu.Rows" localSheetId="2" hidden="1">'Квартал'!$8:$8</definedName>
    <definedName name="Z_821BB4DB_CDAB_4704_89DE_1885EA6843CE_.wvu.Rows" localSheetId="3" hidden="1">'Отчет год.'!$8:$8</definedName>
    <definedName name="Z_AD4FE466_0F42_4980_803F_8C55183A8122_.wvu.Cols" localSheetId="0" hidden="1">'Год'!#REF!,'Год'!#REF!</definedName>
    <definedName name="Z_AD4FE466_0F42_4980_803F_8C55183A8122_.wvu.Cols" localSheetId="2" hidden="1">'Квартал'!#REF!,'Квартал'!#REF!</definedName>
    <definedName name="Z_AD4FE466_0F42_4980_803F_8C55183A8122_.wvu.Cols" localSheetId="3" hidden="1">'Отчет год.'!#REF!,'Отчет год.'!#REF!</definedName>
    <definedName name="Z_AD4FE466_0F42_4980_803F_8C55183A8122_.wvu.PrintArea" localSheetId="0" hidden="1">'Год'!$A$1:$A$24</definedName>
    <definedName name="Z_AD4FE466_0F42_4980_803F_8C55183A8122_.wvu.PrintArea" localSheetId="2" hidden="1">'Квартал'!$A$1:$A$24</definedName>
    <definedName name="Z_AD4FE466_0F42_4980_803F_8C55183A8122_.wvu.PrintArea" localSheetId="3" hidden="1">'Отчет год.'!$A$1:$A$20</definedName>
    <definedName name="Z_AD4FE466_0F42_4980_803F_8C55183A8122_.wvu.Rows" localSheetId="0" hidden="1">'Год'!#REF!</definedName>
    <definedName name="Z_AD4FE466_0F42_4980_803F_8C55183A8122_.wvu.Rows" localSheetId="2" hidden="1">'Квартал'!#REF!</definedName>
    <definedName name="Z_AD4FE466_0F42_4980_803F_8C55183A8122_.wvu.Rows" localSheetId="3" hidden="1">'Отчет год.'!#REF!</definedName>
    <definedName name="Z_AFA86F46_EF5C_11D7_A5E1_00D0B7BFB1A9_.wvu.Cols" localSheetId="0" hidden="1">'Год'!#REF!</definedName>
    <definedName name="Z_AFA86F46_EF5C_11D7_A5E1_00D0B7BFB1A9_.wvu.Cols" localSheetId="2" hidden="1">'Квартал'!#REF!</definedName>
    <definedName name="Z_AFA86F46_EF5C_11D7_A5E1_00D0B7BFB1A9_.wvu.Cols" localSheetId="3" hidden="1">'Отчет год.'!#REF!</definedName>
    <definedName name="Z_AFA86F46_EF5C_11D7_A5E1_00D0B7BFB1A9_.wvu.PrintArea" localSheetId="0" hidden="1">'Год'!$A$1:$A$24</definedName>
    <definedName name="Z_AFA86F46_EF5C_11D7_A5E1_00D0B7BFB1A9_.wvu.PrintArea" localSheetId="2" hidden="1">'Квартал'!$A$1:$A$24</definedName>
    <definedName name="Z_AFA86F46_EF5C_11D7_A5E1_00D0B7BFB1A9_.wvu.PrintArea" localSheetId="3" hidden="1">'Отчет год.'!$A$1:$A$20</definedName>
    <definedName name="Z_AFA86F46_EF5C_11D7_A5E1_00D0B7BFB1A9_.wvu.Rows" localSheetId="0" hidden="1">'Год'!$8:$8</definedName>
    <definedName name="Z_AFA86F46_EF5C_11D7_A5E1_00D0B7BFB1A9_.wvu.Rows" localSheetId="2" hidden="1">'Квартал'!$8:$8</definedName>
    <definedName name="Z_AFA86F46_EF5C_11D7_A5E1_00D0B7BFB1A9_.wvu.Rows" localSheetId="3" hidden="1">'Отчет год.'!$8:$8</definedName>
    <definedName name="Z_C292720E_9866_4F98_8FD2_A8CA5F813F09_.wvu.Cols" localSheetId="0" hidden="1">'Год'!#REF!</definedName>
    <definedName name="Z_C292720E_9866_4F98_8FD2_A8CA5F813F09_.wvu.Cols" localSheetId="2" hidden="1">'Квартал'!#REF!</definedName>
    <definedName name="Z_C292720E_9866_4F98_8FD2_A8CA5F813F09_.wvu.Cols" localSheetId="3" hidden="1">'Отчет год.'!#REF!</definedName>
    <definedName name="Z_C292720E_9866_4F98_8FD2_A8CA5F813F09_.wvu.PrintArea" localSheetId="0" hidden="1">'Год'!$A$1:$A$24</definedName>
    <definedName name="Z_C292720E_9866_4F98_8FD2_A8CA5F813F09_.wvu.PrintArea" localSheetId="2" hidden="1">'Квартал'!$A$1:$A$24</definedName>
    <definedName name="Z_C292720E_9866_4F98_8FD2_A8CA5F813F09_.wvu.PrintArea" localSheetId="3" hidden="1">'Отчет год.'!$A$1:$A$20</definedName>
    <definedName name="Z_C292720E_9866_4F98_8FD2_A8CA5F813F09_.wvu.Rows" localSheetId="0" hidden="1">'Год'!$8:$8</definedName>
    <definedName name="Z_C292720E_9866_4F98_8FD2_A8CA5F813F09_.wvu.Rows" localSheetId="2" hidden="1">'Квартал'!$8:$8</definedName>
    <definedName name="Z_C292720E_9866_4F98_8FD2_A8CA5F813F09_.wvu.Rows" localSheetId="3" hidden="1">'Отчет год.'!$8:$8</definedName>
    <definedName name="Z_CA051906_837A_4904_91DB_9E6912B5AB6E_.wvu.Cols" localSheetId="0" hidden="1">'Год'!#REF!,'Год'!#REF!</definedName>
    <definedName name="Z_CA051906_837A_4904_91DB_9E6912B5AB6E_.wvu.Cols" localSheetId="2" hidden="1">'Квартал'!#REF!,'Квартал'!#REF!</definedName>
    <definedName name="Z_CA051906_837A_4904_91DB_9E6912B5AB6E_.wvu.Cols" localSheetId="3" hidden="1">'Отчет год.'!#REF!,'Отчет год.'!#REF!</definedName>
    <definedName name="Z_CA051906_837A_4904_91DB_9E6912B5AB6E_.wvu.PrintArea" localSheetId="0" hidden="1">'Год'!$A$1:$A$24</definedName>
    <definedName name="Z_CA051906_837A_4904_91DB_9E6912B5AB6E_.wvu.PrintArea" localSheetId="2" hidden="1">'Квартал'!$A$1:$A$24</definedName>
    <definedName name="Z_CA051906_837A_4904_91DB_9E6912B5AB6E_.wvu.PrintArea" localSheetId="3" hidden="1">'Отчет год.'!$A$1:$A$20</definedName>
    <definedName name="Z_CA051906_837A_4904_91DB_9E6912B5AB6E_.wvu.Rows" localSheetId="0" hidden="1">'Год'!#REF!</definedName>
    <definedName name="Z_CA051906_837A_4904_91DB_9E6912B5AB6E_.wvu.Rows" localSheetId="2" hidden="1">'Квартал'!#REF!</definedName>
    <definedName name="Z_CA051906_837A_4904_91DB_9E6912B5AB6E_.wvu.Rows" localSheetId="3" hidden="1">'Отчет год.'!#REF!</definedName>
    <definedName name="Z_F770E6C3_8E28_43EF_B68E_6AAE1EED1A1C_.wvu.Cols" localSheetId="0" hidden="1">'Год'!#REF!</definedName>
    <definedName name="Z_F770E6C3_8E28_43EF_B68E_6AAE1EED1A1C_.wvu.Cols" localSheetId="2" hidden="1">'Квартал'!#REF!</definedName>
    <definedName name="Z_F770E6C3_8E28_43EF_B68E_6AAE1EED1A1C_.wvu.Cols" localSheetId="3" hidden="1">'Отчет год.'!#REF!</definedName>
    <definedName name="Z_F770E6C3_8E28_43EF_B68E_6AAE1EED1A1C_.wvu.PrintArea" localSheetId="0" hidden="1">'Год'!$A$1:$A$24</definedName>
    <definedName name="Z_F770E6C3_8E28_43EF_B68E_6AAE1EED1A1C_.wvu.PrintArea" localSheetId="2" hidden="1">'Квартал'!$A$1:$A$24</definedName>
    <definedName name="Z_F770E6C3_8E28_43EF_B68E_6AAE1EED1A1C_.wvu.PrintArea" localSheetId="3" hidden="1">'Отчет год.'!$A$1:$A$20</definedName>
    <definedName name="Z_F770E6C3_8E28_43EF_B68E_6AAE1EED1A1C_.wvu.Rows" localSheetId="0" hidden="1">'Год'!$8:$8</definedName>
    <definedName name="Z_F770E6C3_8E28_43EF_B68E_6AAE1EED1A1C_.wvu.Rows" localSheetId="2" hidden="1">'Квартал'!$8:$8</definedName>
    <definedName name="Z_F770E6C3_8E28_43EF_B68E_6AAE1EED1A1C_.wvu.Rows" localSheetId="3" hidden="1">'Отчет год.'!$8:$8</definedName>
    <definedName name="_xlnm.Print_Area" localSheetId="0">'Год'!$A$1:$B$24</definedName>
    <definedName name="_xlnm.Print_Area" localSheetId="2">'Квартал'!$A$1:$L$24</definedName>
    <definedName name="_xlnm.Print_Area" localSheetId="3">'Отчет год.'!$A$1:$N$20</definedName>
  </definedNames>
  <calcPr fullCalcOnLoad="1"/>
</workbook>
</file>

<file path=xl/sharedStrings.xml><?xml version="1.0" encoding="utf-8"?>
<sst xmlns="http://schemas.openxmlformats.org/spreadsheetml/2006/main" count="131" uniqueCount="50">
  <si>
    <t>Приложение 9</t>
  </si>
  <si>
    <t>к решению   Думы ЗАТО Северск</t>
  </si>
  <si>
    <t>от____________2006 №______</t>
  </si>
  <si>
    <t xml:space="preserve"> Программа муниципальных внутренних заимствований ЗАТО Северск на 2006 год</t>
  </si>
  <si>
    <t>Вид  долговых обязательств</t>
  </si>
  <si>
    <t>План 2006 года</t>
  </si>
  <si>
    <t>Муниципальный внутренний долг на 01.01.2006г.</t>
  </si>
  <si>
    <t xml:space="preserve">Кредитные соглашения и договоры </t>
  </si>
  <si>
    <t>_привлечение средств</t>
  </si>
  <si>
    <t>_погашение основной суммы задолженности</t>
  </si>
  <si>
    <t>Бюджетные кредитв,полученные от бюджетов других уровней бюджетной системы</t>
  </si>
  <si>
    <t>Муниципальный внутренний долг на 31.12.2006г.</t>
  </si>
  <si>
    <t>Расходы на обслуживание муниципального долга составят 5000,0 тыс.руб. или 0,25% от объема расходов.</t>
  </si>
  <si>
    <t>Мэр ЗАТО Северск</t>
  </si>
  <si>
    <t>Н.И.Кузьменко</t>
  </si>
  <si>
    <t>План 1 квартала</t>
  </si>
  <si>
    <t>Настоящая Программа муниципальных внутренних заимствований ЗАТО Северск составлена в соответствии с Бюджетным кодексом Российской Федерации и устанавливает перечень внутренних заимствований ЗАТО Северск, направляемых в 2006 году на покрытие дефицита бюджета.</t>
  </si>
  <si>
    <t>Общий размер муниципального внутреннего долга ЗАТО Северск на 01.01.2005г. составил 120000 тыс.руб. или 8,5 % от фактических  доходов территории без учета финансовой помощи федерального бюджета. По результатам 2005 года муниципальный внутренний долг ЗАТО Северск отсутствует.</t>
  </si>
  <si>
    <t>План полугодия</t>
  </si>
  <si>
    <t>План 9месяцев</t>
  </si>
  <si>
    <t>План 2006  год</t>
  </si>
  <si>
    <t>Муниципальный внутренний долг  на 01.01.2007</t>
  </si>
  <si>
    <t>На 01.01.2006 года муниципальный внутренний долг ЗАТО Северск погашен.  На 01.01.2007 года планируется  сумма муниципального долга ЗАТО Северск в сумме 43389,0 тыс.руб. или 9,7 % от доходов территории без учета финансовой помощи из федерального бюджета и бюджета субъекта Российской Федерации.</t>
  </si>
  <si>
    <t>Расходы на обслуживание муниципального долга составят 5000,0 тыс.руб. или 0,25% от объема плановых  расходов бюджета ЗАТО Северск</t>
  </si>
  <si>
    <t>Утв. план 1 полугодия</t>
  </si>
  <si>
    <t>Уточн. план 1 полугодия</t>
  </si>
  <si>
    <t>Утв. план 9 месяцев</t>
  </si>
  <si>
    <t>Уточн. план 9 месяцев</t>
  </si>
  <si>
    <t>Утв. план 2006  год</t>
  </si>
  <si>
    <t>Уточн. план 2006  год</t>
  </si>
  <si>
    <t>(плюс, минус)</t>
  </si>
  <si>
    <t>(тыс.руб.)</t>
  </si>
  <si>
    <t xml:space="preserve">О.В.Балацкая </t>
  </si>
  <si>
    <t xml:space="preserve">  На 01.01.2007 года планируется  сумма муниципального долга ЗАТО Северск в сумме 22404,5 тыс.руб. или 4,1 % от доходов территории без учета финансовой помощи из федерального бюджета и бюджета субъекта Российской Федерации.</t>
  </si>
  <si>
    <t>Л.О.Выборова</t>
  </si>
  <si>
    <t xml:space="preserve">Людмила Семеновна Маскаева </t>
  </si>
  <si>
    <t>_получение кредитов банков</t>
  </si>
  <si>
    <t>Муниципальный внутренний долг на 01.01.2007</t>
  </si>
  <si>
    <t>Утв.Думой ЗАТО Северск на 2007 год</t>
  </si>
  <si>
    <t>77 23 83</t>
  </si>
  <si>
    <t xml:space="preserve">           Настоящая Программа муниципальных внутренних заимствований ЗАТО Северск составлена в соответствии с   Бюджетным   кодексом Российской Федерации и устанавливает перечень внутренних заимствований ЗАТО Северск, направляемых в 2007 году на покрытие дефицита бюджета.</t>
  </si>
  <si>
    <t>(плюс,минус)</t>
  </si>
  <si>
    <t>Уточн..Думой ЗАТО Северск на 2007 год</t>
  </si>
  <si>
    <t>Муниципальный внутренний долг  на 01.01.2008</t>
  </si>
  <si>
    <t>Приложение № 9</t>
  </si>
  <si>
    <t>к Решению Думы ЗАТО Северск</t>
  </si>
  <si>
    <t>Людмила Семеновна Маскаева</t>
  </si>
  <si>
    <t xml:space="preserve"> Программа муниципальных внутренних заимствований  
ЗАТО Северск на  2007 год</t>
  </si>
  <si>
    <t>проект</t>
  </si>
  <si>
    <r>
      <t>от 27.12.2007</t>
    </r>
    <r>
      <rPr>
        <sz val="11"/>
        <rFont val="Times New Roman"/>
        <family val="1"/>
      </rPr>
      <t>№</t>
    </r>
    <r>
      <rPr>
        <u val="single"/>
        <sz val="11"/>
        <rFont val="Times New Roman"/>
        <family val="1"/>
      </rPr>
      <t xml:space="preserve"> 44/1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</si>
</sst>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4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" fontId="5" fillId="0" borderId="0" xfId="53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8" fillId="0" borderId="12" xfId="0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72" fontId="8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justify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vertical="center" wrapText="1"/>
    </xf>
    <xf numFmtId="172" fontId="8" fillId="0" borderId="0" xfId="0" applyNumberFormat="1" applyFont="1" applyFill="1" applyBorder="1" applyAlignment="1">
      <alignment/>
    </xf>
    <xf numFmtId="172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4" fontId="7" fillId="0" borderId="13" xfId="0" applyNumberFormat="1" applyFont="1" applyFill="1" applyBorder="1" applyAlignment="1">
      <alignment vertical="center" wrapText="1"/>
    </xf>
    <xf numFmtId="174" fontId="7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4" fontId="11" fillId="0" borderId="0" xfId="53" applyNumberFormat="1" applyFont="1" applyFill="1" applyBorder="1" applyAlignment="1" applyProtection="1">
      <alignment horizontal="right" vertical="top"/>
      <protection/>
    </xf>
    <xf numFmtId="4" fontId="12" fillId="0" borderId="0" xfId="53" applyNumberFormat="1" applyFont="1" applyFill="1" applyBorder="1" applyAlignment="1" applyProtection="1">
      <alignment horizontal="left" vertical="top"/>
      <protection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172" fontId="11" fillId="0" borderId="13" xfId="0" applyNumberFormat="1" applyFont="1" applyFill="1" applyBorder="1" applyAlignment="1">
      <alignment vertical="center" wrapText="1"/>
    </xf>
    <xf numFmtId="174" fontId="11" fillId="0" borderId="13" xfId="0" applyNumberFormat="1" applyFont="1" applyFill="1" applyBorder="1" applyAlignment="1">
      <alignment vertical="center" wrapText="1"/>
    </xf>
    <xf numFmtId="174" fontId="11" fillId="0" borderId="13" xfId="61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174" fontId="11" fillId="0" borderId="13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left"/>
    </xf>
    <xf numFmtId="0" fontId="32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46"/>
  <sheetViews>
    <sheetView zoomScale="75" zoomScaleNormal="75" zoomScalePageLayoutView="0" workbookViewId="0" topLeftCell="A1">
      <selection activeCell="A1" sqref="A1:L19"/>
    </sheetView>
  </sheetViews>
  <sheetFormatPr defaultColWidth="8.875" defaultRowHeight="12.75"/>
  <cols>
    <col min="1" max="1" width="54.625" style="3" customWidth="1"/>
    <col min="2" max="2" width="14.125" style="3" hidden="1" customWidth="1"/>
    <col min="3" max="3" width="14.125" style="3" customWidth="1"/>
    <col min="4" max="5" width="14.125" style="3" hidden="1" customWidth="1"/>
    <col min="6" max="7" width="14.125" style="3" customWidth="1"/>
    <col min="8" max="9" width="14.125" style="3" hidden="1" customWidth="1"/>
    <col min="10" max="10" width="14.125" style="3" customWidth="1"/>
    <col min="11" max="12" width="14.125" style="3" hidden="1" customWidth="1"/>
    <col min="13" max="13" width="11.875" style="3" customWidth="1"/>
    <col min="14" max="16384" width="8.875" style="3" customWidth="1"/>
  </cols>
  <sheetData>
    <row r="1" spans="1:12" ht="18" customHeight="1">
      <c r="A1" s="1"/>
      <c r="J1" s="2" t="s">
        <v>0</v>
      </c>
      <c r="K1" s="2"/>
      <c r="L1" s="2"/>
    </row>
    <row r="2" spans="1:12" ht="18" customHeight="1">
      <c r="A2" s="1"/>
      <c r="J2" s="2" t="s">
        <v>1</v>
      </c>
      <c r="K2" s="2"/>
      <c r="L2" s="2"/>
    </row>
    <row r="3" spans="1:12" ht="18" customHeight="1">
      <c r="A3" s="1"/>
      <c r="J3" s="2" t="s">
        <v>2</v>
      </c>
      <c r="K3" s="2"/>
      <c r="L3" s="2"/>
    </row>
    <row r="4" spans="1:2" ht="11.25" customHeight="1">
      <c r="A4" s="1"/>
      <c r="B4" s="2"/>
    </row>
    <row r="5" spans="1:16" s="4" customFormat="1" ht="39.75" customHeight="1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22"/>
      <c r="L5" s="22"/>
      <c r="M5" s="18"/>
      <c r="N5" s="18"/>
      <c r="O5" s="18"/>
      <c r="P5" s="18"/>
    </row>
    <row r="6" ht="9.75" customHeight="1">
      <c r="A6" s="1"/>
    </row>
    <row r="7" spans="1:12" s="5" customFormat="1" ht="51" customHeight="1">
      <c r="A7" s="65" t="s">
        <v>16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8" customHeight="1">
      <c r="A8" s="6"/>
      <c r="J8" s="3" t="s">
        <v>31</v>
      </c>
      <c r="L8" s="31" t="s">
        <v>31</v>
      </c>
    </row>
    <row r="9" spans="1:12" s="5" customFormat="1" ht="51.75" customHeight="1">
      <c r="A9" s="7" t="s">
        <v>4</v>
      </c>
      <c r="B9" s="8" t="s">
        <v>5</v>
      </c>
      <c r="C9" s="16" t="s">
        <v>15</v>
      </c>
      <c r="D9" s="16" t="s">
        <v>24</v>
      </c>
      <c r="E9" s="16" t="s">
        <v>30</v>
      </c>
      <c r="F9" s="16" t="s">
        <v>25</v>
      </c>
      <c r="G9" s="16" t="s">
        <v>26</v>
      </c>
      <c r="H9" s="16" t="s">
        <v>30</v>
      </c>
      <c r="I9" s="16" t="s">
        <v>27</v>
      </c>
      <c r="J9" s="16" t="s">
        <v>28</v>
      </c>
      <c r="K9" s="27" t="s">
        <v>30</v>
      </c>
      <c r="L9" s="27" t="s">
        <v>29</v>
      </c>
    </row>
    <row r="10" spans="1:12" s="28" customFormat="1" ht="33" customHeight="1">
      <c r="A10" s="9" t="s">
        <v>6</v>
      </c>
      <c r="B10" s="17">
        <v>0</v>
      </c>
      <c r="C10" s="29">
        <v>0</v>
      </c>
      <c r="D10" s="29">
        <v>0</v>
      </c>
      <c r="E10" s="29"/>
      <c r="F10" s="29">
        <f>E10+D10</f>
        <v>0</v>
      </c>
      <c r="G10" s="29">
        <v>0</v>
      </c>
      <c r="H10" s="29">
        <f>E10</f>
        <v>0</v>
      </c>
      <c r="I10" s="29">
        <f>G10+H10</f>
        <v>0</v>
      </c>
      <c r="J10" s="29">
        <v>0</v>
      </c>
      <c r="K10" s="29">
        <f>H10</f>
        <v>0</v>
      </c>
      <c r="L10" s="29">
        <f>J10+K10</f>
        <v>0</v>
      </c>
    </row>
    <row r="11" spans="1:12" s="28" customFormat="1" ht="39.75" customHeight="1">
      <c r="A11" s="9" t="s">
        <v>7</v>
      </c>
      <c r="B11" s="17">
        <f>B12-B13</f>
        <v>43389</v>
      </c>
      <c r="C11" s="30">
        <f>C12-C13</f>
        <v>8583</v>
      </c>
      <c r="D11" s="30">
        <f>D12-D13</f>
        <v>20073</v>
      </c>
      <c r="E11" s="30">
        <f>E12-E13</f>
        <v>0</v>
      </c>
      <c r="F11" s="29">
        <f aca="true" t="shared" si="0" ref="F11:F17">E11+D11</f>
        <v>20073</v>
      </c>
      <c r="G11" s="30">
        <f>G12-G13</f>
        <v>32930.3</v>
      </c>
      <c r="H11" s="29">
        <f aca="true" t="shared" si="1" ref="H11:H17">E11</f>
        <v>0</v>
      </c>
      <c r="I11" s="29">
        <f aca="true" t="shared" si="2" ref="I11:I17">G11+H11</f>
        <v>32930.3</v>
      </c>
      <c r="J11" s="30">
        <f>J12-J13</f>
        <v>22404.5</v>
      </c>
      <c r="K11" s="29">
        <f aca="true" t="shared" si="3" ref="K11:K17">H11</f>
        <v>0</v>
      </c>
      <c r="L11" s="29">
        <f aca="true" t="shared" si="4" ref="L11:L17">J11+K11</f>
        <v>22404.5</v>
      </c>
    </row>
    <row r="12" spans="1:12" s="28" customFormat="1" ht="33" customHeight="1">
      <c r="A12" s="9" t="s">
        <v>8</v>
      </c>
      <c r="B12" s="17">
        <v>100000</v>
      </c>
      <c r="C12" s="30">
        <v>20000</v>
      </c>
      <c r="D12" s="30">
        <v>50000</v>
      </c>
      <c r="E12" s="30"/>
      <c r="F12" s="29">
        <f t="shared" si="0"/>
        <v>50000</v>
      </c>
      <c r="G12" s="30">
        <v>81000</v>
      </c>
      <c r="H12" s="29">
        <f t="shared" si="1"/>
        <v>0</v>
      </c>
      <c r="I12" s="29">
        <f t="shared" si="2"/>
        <v>81000</v>
      </c>
      <c r="J12" s="30">
        <v>91408.8</v>
      </c>
      <c r="K12" s="29">
        <f t="shared" si="3"/>
        <v>0</v>
      </c>
      <c r="L12" s="29">
        <f t="shared" si="4"/>
        <v>91408.8</v>
      </c>
    </row>
    <row r="13" spans="1:12" s="28" customFormat="1" ht="33" customHeight="1">
      <c r="A13" s="9" t="s">
        <v>9</v>
      </c>
      <c r="B13" s="17">
        <v>56611</v>
      </c>
      <c r="C13" s="30">
        <v>11417</v>
      </c>
      <c r="D13" s="30">
        <v>29927</v>
      </c>
      <c r="E13" s="30"/>
      <c r="F13" s="29">
        <f t="shared" si="0"/>
        <v>29927</v>
      </c>
      <c r="G13" s="30">
        <v>48069.7</v>
      </c>
      <c r="H13" s="29">
        <f t="shared" si="1"/>
        <v>0</v>
      </c>
      <c r="I13" s="29">
        <f t="shared" si="2"/>
        <v>48069.7</v>
      </c>
      <c r="J13" s="30">
        <v>69004.3</v>
      </c>
      <c r="K13" s="29">
        <f t="shared" si="3"/>
        <v>0</v>
      </c>
      <c r="L13" s="29">
        <f t="shared" si="4"/>
        <v>69004.3</v>
      </c>
    </row>
    <row r="14" spans="1:12" s="28" customFormat="1" ht="33" customHeight="1">
      <c r="A14" s="9" t="s">
        <v>10</v>
      </c>
      <c r="B14" s="17">
        <v>0</v>
      </c>
      <c r="C14" s="30">
        <f>C15-C16</f>
        <v>0</v>
      </c>
      <c r="D14" s="30">
        <f>D15-D16</f>
        <v>0</v>
      </c>
      <c r="E14" s="30">
        <f>E15-E16</f>
        <v>0</v>
      </c>
      <c r="F14" s="29">
        <f t="shared" si="0"/>
        <v>0</v>
      </c>
      <c r="G14" s="30">
        <f>G15-G16</f>
        <v>0</v>
      </c>
      <c r="H14" s="29">
        <f t="shared" si="1"/>
        <v>0</v>
      </c>
      <c r="I14" s="29">
        <f t="shared" si="2"/>
        <v>0</v>
      </c>
      <c r="J14" s="30">
        <f>J15-J16</f>
        <v>0</v>
      </c>
      <c r="K14" s="29">
        <f t="shared" si="3"/>
        <v>0</v>
      </c>
      <c r="L14" s="29">
        <f t="shared" si="4"/>
        <v>0</v>
      </c>
    </row>
    <row r="15" spans="1:12" s="28" customFormat="1" ht="33" customHeight="1">
      <c r="A15" s="9" t="s">
        <v>8</v>
      </c>
      <c r="B15" s="17">
        <v>50000</v>
      </c>
      <c r="C15" s="30">
        <v>50000</v>
      </c>
      <c r="D15" s="30">
        <v>0</v>
      </c>
      <c r="E15" s="30"/>
      <c r="F15" s="29">
        <f t="shared" si="0"/>
        <v>0</v>
      </c>
      <c r="G15" s="30">
        <v>0</v>
      </c>
      <c r="H15" s="29">
        <f t="shared" si="1"/>
        <v>0</v>
      </c>
      <c r="I15" s="29">
        <f t="shared" si="2"/>
        <v>0</v>
      </c>
      <c r="J15" s="30">
        <v>0</v>
      </c>
      <c r="K15" s="29">
        <f t="shared" si="3"/>
        <v>0</v>
      </c>
      <c r="L15" s="29">
        <f t="shared" si="4"/>
        <v>0</v>
      </c>
    </row>
    <row r="16" spans="1:12" s="28" customFormat="1" ht="33" customHeight="1">
      <c r="A16" s="9" t="s">
        <v>9</v>
      </c>
      <c r="B16" s="17">
        <v>50000</v>
      </c>
      <c r="C16" s="30">
        <v>50000</v>
      </c>
      <c r="D16" s="30">
        <v>0</v>
      </c>
      <c r="E16" s="30"/>
      <c r="F16" s="29">
        <f t="shared" si="0"/>
        <v>0</v>
      </c>
      <c r="G16" s="30">
        <v>0</v>
      </c>
      <c r="H16" s="29">
        <f t="shared" si="1"/>
        <v>0</v>
      </c>
      <c r="I16" s="29">
        <f t="shared" si="2"/>
        <v>0</v>
      </c>
      <c r="J16" s="30">
        <v>0</v>
      </c>
      <c r="K16" s="29">
        <f t="shared" si="3"/>
        <v>0</v>
      </c>
      <c r="L16" s="29">
        <f t="shared" si="4"/>
        <v>0</v>
      </c>
    </row>
    <row r="17" spans="1:12" s="28" customFormat="1" ht="33" customHeight="1">
      <c r="A17" s="9" t="s">
        <v>21</v>
      </c>
      <c r="B17" s="17">
        <f>B10+B11</f>
        <v>43389</v>
      </c>
      <c r="C17" s="29">
        <f>C10+C11</f>
        <v>8583</v>
      </c>
      <c r="D17" s="29">
        <f>D10+D11</f>
        <v>20073</v>
      </c>
      <c r="E17" s="29">
        <f>E10+E11</f>
        <v>0</v>
      </c>
      <c r="F17" s="29">
        <f t="shared" si="0"/>
        <v>20073</v>
      </c>
      <c r="G17" s="29">
        <f>G10+G11</f>
        <v>32930.3</v>
      </c>
      <c r="H17" s="29">
        <f t="shared" si="1"/>
        <v>0</v>
      </c>
      <c r="I17" s="29">
        <f t="shared" si="2"/>
        <v>32930.3</v>
      </c>
      <c r="J17" s="29">
        <f>J10+J11</f>
        <v>22404.5</v>
      </c>
      <c r="K17" s="29">
        <f t="shared" si="3"/>
        <v>0</v>
      </c>
      <c r="L17" s="29">
        <f t="shared" si="4"/>
        <v>22404.5</v>
      </c>
    </row>
    <row r="18" s="5" customFormat="1" ht="25.5" customHeight="1">
      <c r="A18" s="10"/>
    </row>
    <row r="19" spans="1:12" s="5" customFormat="1" ht="64.5" customHeight="1">
      <c r="A19" s="66" t="s">
        <v>33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s="5" customFormat="1" ht="24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ht="35.25" customHeight="1">
      <c r="A21" s="11"/>
    </row>
    <row r="22" ht="14.25">
      <c r="A22" s="1"/>
    </row>
    <row r="23" ht="17.25" customHeight="1">
      <c r="A23" s="1"/>
    </row>
    <row r="24" spans="1:9" s="14" customFormat="1" ht="16.5">
      <c r="A24" s="12" t="s">
        <v>13</v>
      </c>
      <c r="G24" s="13" t="s">
        <v>14</v>
      </c>
      <c r="H24" s="13"/>
      <c r="I24" s="13"/>
    </row>
    <row r="25" ht="14.25">
      <c r="A25" s="1"/>
    </row>
    <row r="26" ht="12.75">
      <c r="A26" s="15"/>
    </row>
    <row r="27" spans="1:12" ht="18">
      <c r="A27" s="67" t="s">
        <v>3</v>
      </c>
      <c r="B27" s="67"/>
      <c r="C27" s="67"/>
      <c r="D27" s="67"/>
      <c r="E27" s="67"/>
      <c r="F27" s="67"/>
      <c r="G27" s="67"/>
      <c r="H27" s="67"/>
      <c r="I27" s="67"/>
      <c r="J27" s="67"/>
      <c r="K27" s="22"/>
      <c r="L27" s="22"/>
    </row>
    <row r="28" ht="14.25">
      <c r="A28" s="1"/>
    </row>
    <row r="29" spans="1:12" ht="15">
      <c r="A29" s="68" t="s">
        <v>16</v>
      </c>
      <c r="B29" s="68"/>
      <c r="C29" s="68"/>
      <c r="D29" s="68"/>
      <c r="E29" s="68"/>
      <c r="F29" s="68"/>
      <c r="G29" s="68"/>
      <c r="H29" s="68"/>
      <c r="I29" s="68"/>
      <c r="J29" s="68"/>
      <c r="K29" s="23"/>
      <c r="L29" s="23"/>
    </row>
    <row r="30" ht="14.25">
      <c r="A30" s="6"/>
    </row>
    <row r="31" spans="1:13" ht="30">
      <c r="A31" s="7" t="s">
        <v>4</v>
      </c>
      <c r="B31" s="8" t="s">
        <v>5</v>
      </c>
      <c r="C31" s="16" t="s">
        <v>15</v>
      </c>
      <c r="D31" s="16" t="s">
        <v>18</v>
      </c>
      <c r="E31" s="16"/>
      <c r="F31" s="16"/>
      <c r="G31" s="16" t="s">
        <v>19</v>
      </c>
      <c r="H31" s="16"/>
      <c r="I31" s="16"/>
      <c r="J31" s="16" t="s">
        <v>20</v>
      </c>
      <c r="K31" s="24"/>
      <c r="L31" s="24"/>
      <c r="M31" s="20" t="e">
        <f aca="true" t="shared" si="5" ref="M31:M38">C31+D31+G31+J31</f>
        <v>#VALUE!</v>
      </c>
    </row>
    <row r="32" spans="1:13" ht="15">
      <c r="A32" s="9" t="s">
        <v>6</v>
      </c>
      <c r="B32" s="17">
        <v>0</v>
      </c>
      <c r="C32" s="17"/>
      <c r="D32" s="17"/>
      <c r="E32" s="17"/>
      <c r="F32" s="17"/>
      <c r="G32" s="17"/>
      <c r="H32" s="17"/>
      <c r="I32" s="17"/>
      <c r="J32" s="17"/>
      <c r="K32" s="25"/>
      <c r="L32" s="25"/>
      <c r="M32" s="20">
        <f t="shared" si="5"/>
        <v>0</v>
      </c>
    </row>
    <row r="33" spans="1:13" ht="15">
      <c r="A33" s="9" t="s">
        <v>7</v>
      </c>
      <c r="B33" s="17">
        <f>B34-B35</f>
        <v>43389</v>
      </c>
      <c r="C33" s="19">
        <f>C34-C35</f>
        <v>8583</v>
      </c>
      <c r="D33" s="19">
        <f>D34-D35</f>
        <v>11490</v>
      </c>
      <c r="E33" s="19"/>
      <c r="F33" s="19"/>
      <c r="G33" s="19">
        <f>G34-G35</f>
        <v>11857.3</v>
      </c>
      <c r="H33" s="19"/>
      <c r="I33" s="19"/>
      <c r="J33" s="19">
        <f>J34-J35</f>
        <v>11458.7</v>
      </c>
      <c r="K33" s="26"/>
      <c r="L33" s="26"/>
      <c r="M33" s="20">
        <f t="shared" si="5"/>
        <v>43389</v>
      </c>
    </row>
    <row r="34" spans="1:13" ht="15">
      <c r="A34" s="9" t="s">
        <v>8</v>
      </c>
      <c r="B34" s="17">
        <v>100000</v>
      </c>
      <c r="C34" s="19">
        <v>20000</v>
      </c>
      <c r="D34" s="19">
        <v>30000</v>
      </c>
      <c r="E34" s="19"/>
      <c r="F34" s="19"/>
      <c r="G34" s="19">
        <v>30000</v>
      </c>
      <c r="H34" s="19"/>
      <c r="I34" s="19"/>
      <c r="J34" s="19">
        <v>20000</v>
      </c>
      <c r="K34" s="26"/>
      <c r="L34" s="26"/>
      <c r="M34" s="20">
        <f t="shared" si="5"/>
        <v>100000</v>
      </c>
    </row>
    <row r="35" spans="1:13" ht="15">
      <c r="A35" s="9" t="s">
        <v>9</v>
      </c>
      <c r="B35" s="17">
        <v>56611</v>
      </c>
      <c r="C35" s="19">
        <v>11417</v>
      </c>
      <c r="D35" s="19">
        <v>18510</v>
      </c>
      <c r="E35" s="19"/>
      <c r="F35" s="19"/>
      <c r="G35" s="19">
        <v>18142.7</v>
      </c>
      <c r="H35" s="19"/>
      <c r="I35" s="19"/>
      <c r="J35" s="19">
        <v>8541.3</v>
      </c>
      <c r="K35" s="26"/>
      <c r="L35" s="26"/>
      <c r="M35" s="20">
        <f t="shared" si="5"/>
        <v>56611</v>
      </c>
    </row>
    <row r="36" spans="1:13" ht="30">
      <c r="A36" s="9" t="s">
        <v>10</v>
      </c>
      <c r="B36" s="17">
        <v>0</v>
      </c>
      <c r="C36" s="19">
        <f>C37-C38</f>
        <v>0</v>
      </c>
      <c r="D36" s="19">
        <f>D37-D38</f>
        <v>0</v>
      </c>
      <c r="E36" s="19"/>
      <c r="F36" s="19"/>
      <c r="G36" s="19">
        <f>G37-G38</f>
        <v>0</v>
      </c>
      <c r="H36" s="19"/>
      <c r="I36" s="19"/>
      <c r="J36" s="19">
        <f>J37-J38</f>
        <v>0</v>
      </c>
      <c r="K36" s="26"/>
      <c r="L36" s="26"/>
      <c r="M36" s="20">
        <f t="shared" si="5"/>
        <v>0</v>
      </c>
    </row>
    <row r="37" spans="1:13" ht="15">
      <c r="A37" s="9" t="s">
        <v>8</v>
      </c>
      <c r="B37" s="17">
        <v>50000</v>
      </c>
      <c r="C37" s="19">
        <v>50000</v>
      </c>
      <c r="D37" s="19">
        <v>0</v>
      </c>
      <c r="E37" s="19"/>
      <c r="F37" s="19"/>
      <c r="G37" s="19">
        <v>0</v>
      </c>
      <c r="H37" s="19"/>
      <c r="I37" s="19"/>
      <c r="J37" s="19">
        <v>0</v>
      </c>
      <c r="K37" s="26"/>
      <c r="L37" s="26"/>
      <c r="M37" s="20">
        <f t="shared" si="5"/>
        <v>50000</v>
      </c>
    </row>
    <row r="38" spans="1:13" ht="15">
      <c r="A38" s="9" t="s">
        <v>9</v>
      </c>
      <c r="B38" s="17">
        <v>50000</v>
      </c>
      <c r="C38" s="19">
        <v>50000</v>
      </c>
      <c r="D38" s="19">
        <v>0</v>
      </c>
      <c r="E38" s="19"/>
      <c r="F38" s="19"/>
      <c r="G38" s="19">
        <v>0</v>
      </c>
      <c r="H38" s="19"/>
      <c r="I38" s="19"/>
      <c r="J38" s="19">
        <v>0</v>
      </c>
      <c r="K38" s="26"/>
      <c r="L38" s="26"/>
      <c r="M38" s="20">
        <f t="shared" si="5"/>
        <v>50000</v>
      </c>
    </row>
    <row r="39" spans="1:13" ht="15">
      <c r="A39" s="9" t="s">
        <v>11</v>
      </c>
      <c r="B39" s="17">
        <f>B32+B33</f>
        <v>43389</v>
      </c>
      <c r="C39" s="17">
        <f>C32+C33</f>
        <v>8583</v>
      </c>
      <c r="D39" s="17">
        <f>D32+D33</f>
        <v>11490</v>
      </c>
      <c r="E39" s="17"/>
      <c r="F39" s="17"/>
      <c r="G39" s="17">
        <f>G32+G33</f>
        <v>11857.3</v>
      </c>
      <c r="H39" s="17"/>
      <c r="I39" s="17"/>
      <c r="J39" s="17">
        <f>J32+J33</f>
        <v>11458.7</v>
      </c>
      <c r="K39" s="25"/>
      <c r="L39" s="25"/>
      <c r="M39" s="20">
        <f>C39+D39+G39+J39</f>
        <v>43389</v>
      </c>
    </row>
    <row r="40" spans="1:12" ht="15">
      <c r="A40" s="10"/>
      <c r="B40" s="5"/>
      <c r="C40" s="5">
        <v>8583</v>
      </c>
      <c r="D40" s="5">
        <v>11490</v>
      </c>
      <c r="E40" s="5"/>
      <c r="F40" s="5"/>
      <c r="G40" s="5">
        <v>11857.3</v>
      </c>
      <c r="H40" s="5"/>
      <c r="I40" s="5"/>
      <c r="J40" s="5">
        <v>11458.7</v>
      </c>
      <c r="K40" s="5"/>
      <c r="L40" s="5"/>
    </row>
    <row r="41" spans="1:12" ht="15">
      <c r="A41" s="63" t="s">
        <v>17</v>
      </c>
      <c r="B41" s="63"/>
      <c r="C41" s="63"/>
      <c r="D41" s="63"/>
      <c r="E41" s="63"/>
      <c r="F41" s="63"/>
      <c r="G41" s="63"/>
      <c r="H41" s="63"/>
      <c r="I41" s="63"/>
      <c r="J41" s="63"/>
      <c r="K41" s="21"/>
      <c r="L41" s="21"/>
    </row>
    <row r="42" spans="1:12" ht="15">
      <c r="A42" s="63" t="s">
        <v>12</v>
      </c>
      <c r="B42" s="63"/>
      <c r="C42" s="63"/>
      <c r="D42" s="63"/>
      <c r="E42" s="63"/>
      <c r="F42" s="63"/>
      <c r="G42" s="63"/>
      <c r="H42" s="63"/>
      <c r="I42" s="63"/>
      <c r="J42" s="63"/>
      <c r="K42" s="21"/>
      <c r="L42" s="21"/>
    </row>
    <row r="43" ht="14.25">
      <c r="A43" s="11"/>
    </row>
    <row r="44" ht="14.25">
      <c r="A44" s="1"/>
    </row>
    <row r="45" ht="14.25">
      <c r="A45" s="1"/>
    </row>
    <row r="46" spans="1:12" ht="16.5">
      <c r="A46" s="12" t="s">
        <v>13</v>
      </c>
      <c r="B46" s="14"/>
      <c r="C46" s="14"/>
      <c r="D46" s="14"/>
      <c r="E46" s="14"/>
      <c r="F46" s="14"/>
      <c r="G46" s="13" t="s">
        <v>14</v>
      </c>
      <c r="H46" s="13"/>
      <c r="I46" s="13"/>
      <c r="J46" s="14"/>
      <c r="K46" s="14"/>
      <c r="L46" s="14"/>
    </row>
  </sheetData>
  <sheetProtection/>
  <mergeCells count="8">
    <mergeCell ref="A41:J41"/>
    <mergeCell ref="A42:J42"/>
    <mergeCell ref="A5:J5"/>
    <mergeCell ref="A7:L7"/>
    <mergeCell ref="A19:L19"/>
    <mergeCell ref="A20:L20"/>
    <mergeCell ref="A27:J27"/>
    <mergeCell ref="A29:J29"/>
  </mergeCells>
  <printOptions/>
  <pageMargins left="1.1811023622047245" right="0.4330708661417323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2"/>
  <sheetViews>
    <sheetView zoomScalePageLayoutView="0" workbookViewId="0" topLeftCell="A1">
      <selection activeCell="A1" sqref="A1"/>
    </sheetView>
  </sheetViews>
  <sheetFormatPr defaultColWidth="9.00390625" defaultRowHeight="12.75"/>
  <sheetData>
    <row r="37" spans="1:2" ht="12.75">
      <c r="A37" s="32" t="s">
        <v>35</v>
      </c>
      <c r="B37" s="32"/>
    </row>
    <row r="38" spans="1:2" ht="12.75">
      <c r="A38" s="32">
        <v>772383</v>
      </c>
      <c r="B38" s="32"/>
    </row>
    <row r="39" spans="1:2" ht="12.75">
      <c r="A39" s="32" t="s">
        <v>32</v>
      </c>
      <c r="B39" s="32"/>
    </row>
    <row r="40" spans="1:2" ht="12.75">
      <c r="A40" s="32">
        <v>773859</v>
      </c>
      <c r="B40" s="32"/>
    </row>
    <row r="41" spans="1:2" ht="12.75">
      <c r="A41" s="32" t="s">
        <v>34</v>
      </c>
      <c r="B41" s="32"/>
    </row>
    <row r="42" spans="1:2" ht="12.75">
      <c r="A42" s="32">
        <v>773856</v>
      </c>
      <c r="B42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46"/>
  <sheetViews>
    <sheetView zoomScale="75" zoomScaleNormal="75" zoomScalePageLayoutView="0" workbookViewId="0" topLeftCell="A1">
      <selection activeCell="A7" sqref="A7:L7"/>
    </sheetView>
  </sheetViews>
  <sheetFormatPr defaultColWidth="8.875" defaultRowHeight="12.75"/>
  <cols>
    <col min="1" max="1" width="54.625" style="3" customWidth="1"/>
    <col min="2" max="2" width="14.125" style="3" hidden="1" customWidth="1"/>
    <col min="3" max="12" width="14.125" style="3" customWidth="1"/>
    <col min="13" max="13" width="11.875" style="3" customWidth="1"/>
    <col min="14" max="16384" width="8.875" style="3" customWidth="1"/>
  </cols>
  <sheetData>
    <row r="1" spans="1:12" ht="18" customHeight="1">
      <c r="A1" s="1"/>
      <c r="K1" s="2"/>
      <c r="L1" s="2" t="s">
        <v>0</v>
      </c>
    </row>
    <row r="2" spans="1:12" ht="18" customHeight="1">
      <c r="A2" s="1"/>
      <c r="K2" s="2"/>
      <c r="L2" s="2" t="s">
        <v>1</v>
      </c>
    </row>
    <row r="3" spans="1:12" ht="18" customHeight="1">
      <c r="A3" s="1"/>
      <c r="K3" s="2"/>
      <c r="L3" s="2" t="s">
        <v>2</v>
      </c>
    </row>
    <row r="4" spans="1:2" ht="11.25" customHeight="1">
      <c r="A4" s="1"/>
      <c r="B4" s="2"/>
    </row>
    <row r="5" spans="1:16" s="4" customFormat="1" ht="39.75" customHeight="1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22"/>
      <c r="L5" s="22"/>
      <c r="M5" s="18"/>
      <c r="N5" s="18"/>
      <c r="O5" s="18"/>
      <c r="P5" s="18"/>
    </row>
    <row r="6" ht="9.75" customHeight="1">
      <c r="A6" s="1"/>
    </row>
    <row r="7" spans="1:12" s="5" customFormat="1" ht="51" customHeight="1">
      <c r="A7" s="65" t="s">
        <v>16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8" customHeight="1">
      <c r="A8" s="6"/>
      <c r="L8" s="31" t="s">
        <v>31</v>
      </c>
    </row>
    <row r="9" spans="1:12" s="5" customFormat="1" ht="51.75" customHeight="1">
      <c r="A9" s="7" t="s">
        <v>4</v>
      </c>
      <c r="B9" s="8" t="s">
        <v>5</v>
      </c>
      <c r="C9" s="16" t="s">
        <v>15</v>
      </c>
      <c r="D9" s="16" t="s">
        <v>24</v>
      </c>
      <c r="E9" s="16" t="s">
        <v>30</v>
      </c>
      <c r="F9" s="16" t="s">
        <v>25</v>
      </c>
      <c r="G9" s="16" t="s">
        <v>26</v>
      </c>
      <c r="H9" s="16" t="s">
        <v>30</v>
      </c>
      <c r="I9" s="16" t="s">
        <v>27</v>
      </c>
      <c r="J9" s="16" t="s">
        <v>28</v>
      </c>
      <c r="K9" s="27" t="s">
        <v>30</v>
      </c>
      <c r="L9" s="27" t="s">
        <v>29</v>
      </c>
    </row>
    <row r="10" spans="1:12" s="28" customFormat="1" ht="33" customHeight="1">
      <c r="A10" s="9" t="s">
        <v>6</v>
      </c>
      <c r="B10" s="17">
        <v>0</v>
      </c>
      <c r="C10" s="29">
        <v>0</v>
      </c>
      <c r="D10" s="29">
        <v>0</v>
      </c>
      <c r="E10" s="29"/>
      <c r="F10" s="29">
        <f>E10+D10</f>
        <v>0</v>
      </c>
      <c r="G10" s="29">
        <v>0</v>
      </c>
      <c r="H10" s="29">
        <f>E10</f>
        <v>0</v>
      </c>
      <c r="I10" s="29">
        <f>G10+H10</f>
        <v>0</v>
      </c>
      <c r="J10" s="29">
        <v>0</v>
      </c>
      <c r="K10" s="29">
        <f>H10</f>
        <v>0</v>
      </c>
      <c r="L10" s="29">
        <f>J10+K10</f>
        <v>0</v>
      </c>
    </row>
    <row r="11" spans="1:12" s="28" customFormat="1" ht="39.75" customHeight="1">
      <c r="A11" s="9" t="s">
        <v>7</v>
      </c>
      <c r="B11" s="17">
        <f>B12-B13</f>
        <v>43389</v>
      </c>
      <c r="C11" s="30">
        <f>C12-C13</f>
        <v>8583</v>
      </c>
      <c r="D11" s="30">
        <f>D12-D13</f>
        <v>20073</v>
      </c>
      <c r="E11" s="30">
        <f>E12-E13</f>
        <v>0</v>
      </c>
      <c r="F11" s="29">
        <f aca="true" t="shared" si="0" ref="F11:F17">E11+D11</f>
        <v>20073</v>
      </c>
      <c r="G11" s="30">
        <f>G12-G13</f>
        <v>31930.300000000003</v>
      </c>
      <c r="H11" s="29">
        <f aca="true" t="shared" si="1" ref="H11:H17">E11</f>
        <v>0</v>
      </c>
      <c r="I11" s="29">
        <f aca="true" t="shared" si="2" ref="I11:I17">G11+H11</f>
        <v>31930.300000000003</v>
      </c>
      <c r="J11" s="30">
        <f>J12-J13</f>
        <v>43389</v>
      </c>
      <c r="K11" s="29">
        <f aca="true" t="shared" si="3" ref="K11:K17">H11</f>
        <v>0</v>
      </c>
      <c r="L11" s="29">
        <f aca="true" t="shared" si="4" ref="L11:L17">J11+K11</f>
        <v>43389</v>
      </c>
    </row>
    <row r="12" spans="1:12" s="28" customFormat="1" ht="33" customHeight="1">
      <c r="A12" s="9" t="s">
        <v>8</v>
      </c>
      <c r="B12" s="17">
        <v>100000</v>
      </c>
      <c r="C12" s="30">
        <v>20000</v>
      </c>
      <c r="D12" s="30">
        <v>50000</v>
      </c>
      <c r="E12" s="30"/>
      <c r="F12" s="29">
        <f t="shared" si="0"/>
        <v>50000</v>
      </c>
      <c r="G12" s="30">
        <v>80000</v>
      </c>
      <c r="H12" s="29">
        <f t="shared" si="1"/>
        <v>0</v>
      </c>
      <c r="I12" s="29">
        <f t="shared" si="2"/>
        <v>80000</v>
      </c>
      <c r="J12" s="30">
        <v>100000</v>
      </c>
      <c r="K12" s="29">
        <f t="shared" si="3"/>
        <v>0</v>
      </c>
      <c r="L12" s="29">
        <f t="shared" si="4"/>
        <v>100000</v>
      </c>
    </row>
    <row r="13" spans="1:12" s="28" customFormat="1" ht="33" customHeight="1">
      <c r="A13" s="9" t="s">
        <v>9</v>
      </c>
      <c r="B13" s="17">
        <v>56611</v>
      </c>
      <c r="C13" s="30">
        <v>11417</v>
      </c>
      <c r="D13" s="30">
        <v>29927</v>
      </c>
      <c r="E13" s="30"/>
      <c r="F13" s="29">
        <f t="shared" si="0"/>
        <v>29927</v>
      </c>
      <c r="G13" s="30">
        <v>48069.7</v>
      </c>
      <c r="H13" s="29">
        <f t="shared" si="1"/>
        <v>0</v>
      </c>
      <c r="I13" s="29">
        <f t="shared" si="2"/>
        <v>48069.7</v>
      </c>
      <c r="J13" s="30">
        <v>56611</v>
      </c>
      <c r="K13" s="29">
        <f t="shared" si="3"/>
        <v>0</v>
      </c>
      <c r="L13" s="29">
        <f t="shared" si="4"/>
        <v>56611</v>
      </c>
    </row>
    <row r="14" spans="1:12" s="28" customFormat="1" ht="33" customHeight="1">
      <c r="A14" s="9" t="s">
        <v>10</v>
      </c>
      <c r="B14" s="17">
        <v>0</v>
      </c>
      <c r="C14" s="30">
        <f>C15-C16</f>
        <v>0</v>
      </c>
      <c r="D14" s="30">
        <f>D15-D16</f>
        <v>0</v>
      </c>
      <c r="E14" s="30">
        <f>E15-E16</f>
        <v>0</v>
      </c>
      <c r="F14" s="29">
        <f t="shared" si="0"/>
        <v>0</v>
      </c>
      <c r="G14" s="30">
        <f>G15-G16</f>
        <v>0</v>
      </c>
      <c r="H14" s="29">
        <f t="shared" si="1"/>
        <v>0</v>
      </c>
      <c r="I14" s="29">
        <f t="shared" si="2"/>
        <v>0</v>
      </c>
      <c r="J14" s="30">
        <f>J15-J16</f>
        <v>0</v>
      </c>
      <c r="K14" s="29">
        <f t="shared" si="3"/>
        <v>0</v>
      </c>
      <c r="L14" s="29">
        <f t="shared" si="4"/>
        <v>0</v>
      </c>
    </row>
    <row r="15" spans="1:12" s="28" customFormat="1" ht="33" customHeight="1">
      <c r="A15" s="9" t="s">
        <v>8</v>
      </c>
      <c r="B15" s="17">
        <v>50000</v>
      </c>
      <c r="C15" s="30">
        <v>50000</v>
      </c>
      <c r="D15" s="30">
        <v>0</v>
      </c>
      <c r="E15" s="30"/>
      <c r="F15" s="29">
        <f t="shared" si="0"/>
        <v>0</v>
      </c>
      <c r="G15" s="30">
        <v>0</v>
      </c>
      <c r="H15" s="29">
        <f t="shared" si="1"/>
        <v>0</v>
      </c>
      <c r="I15" s="29">
        <f t="shared" si="2"/>
        <v>0</v>
      </c>
      <c r="J15" s="30">
        <v>0</v>
      </c>
      <c r="K15" s="29">
        <f t="shared" si="3"/>
        <v>0</v>
      </c>
      <c r="L15" s="29">
        <f t="shared" si="4"/>
        <v>0</v>
      </c>
    </row>
    <row r="16" spans="1:12" s="28" customFormat="1" ht="33" customHeight="1">
      <c r="A16" s="9" t="s">
        <v>9</v>
      </c>
      <c r="B16" s="17">
        <v>50000</v>
      </c>
      <c r="C16" s="30">
        <v>50000</v>
      </c>
      <c r="D16" s="30">
        <v>0</v>
      </c>
      <c r="E16" s="30"/>
      <c r="F16" s="29">
        <f t="shared" si="0"/>
        <v>0</v>
      </c>
      <c r="G16" s="30">
        <v>0</v>
      </c>
      <c r="H16" s="29">
        <f t="shared" si="1"/>
        <v>0</v>
      </c>
      <c r="I16" s="29">
        <f t="shared" si="2"/>
        <v>0</v>
      </c>
      <c r="J16" s="30">
        <v>0</v>
      </c>
      <c r="K16" s="29">
        <f t="shared" si="3"/>
        <v>0</v>
      </c>
      <c r="L16" s="29">
        <f t="shared" si="4"/>
        <v>0</v>
      </c>
    </row>
    <row r="17" spans="1:12" s="28" customFormat="1" ht="33" customHeight="1">
      <c r="A17" s="9" t="s">
        <v>21</v>
      </c>
      <c r="B17" s="17">
        <f>B10+B11</f>
        <v>43389</v>
      </c>
      <c r="C17" s="29">
        <f>C10+C11</f>
        <v>8583</v>
      </c>
      <c r="D17" s="29">
        <f>D10+D11</f>
        <v>20073</v>
      </c>
      <c r="E17" s="29">
        <f>E10+E11</f>
        <v>0</v>
      </c>
      <c r="F17" s="29">
        <f t="shared" si="0"/>
        <v>20073</v>
      </c>
      <c r="G17" s="29">
        <f>G10+G11</f>
        <v>31930.300000000003</v>
      </c>
      <c r="H17" s="29">
        <f t="shared" si="1"/>
        <v>0</v>
      </c>
      <c r="I17" s="29">
        <f t="shared" si="2"/>
        <v>31930.300000000003</v>
      </c>
      <c r="J17" s="29">
        <f>J10+J11</f>
        <v>43389</v>
      </c>
      <c r="K17" s="29">
        <f t="shared" si="3"/>
        <v>0</v>
      </c>
      <c r="L17" s="29">
        <f t="shared" si="4"/>
        <v>43389</v>
      </c>
    </row>
    <row r="18" s="5" customFormat="1" ht="25.5" customHeight="1">
      <c r="A18" s="10"/>
    </row>
    <row r="19" spans="1:12" s="5" customFormat="1" ht="52.5" customHeight="1">
      <c r="A19" s="66" t="s">
        <v>22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s="5" customFormat="1" ht="24" customHeight="1">
      <c r="A20" s="66" t="s">
        <v>23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ht="35.25" customHeight="1">
      <c r="A21" s="11"/>
    </row>
    <row r="22" ht="14.25">
      <c r="A22" s="1"/>
    </row>
    <row r="23" ht="17.25" customHeight="1">
      <c r="A23" s="1"/>
    </row>
    <row r="24" spans="1:9" s="14" customFormat="1" ht="16.5">
      <c r="A24" s="12" t="s">
        <v>13</v>
      </c>
      <c r="G24" s="13" t="s">
        <v>14</v>
      </c>
      <c r="H24" s="13"/>
      <c r="I24" s="13"/>
    </row>
    <row r="25" ht="14.25">
      <c r="A25" s="1"/>
    </row>
    <row r="26" ht="12.75">
      <c r="A26" s="15"/>
    </row>
    <row r="27" spans="1:12" ht="18">
      <c r="A27" s="67" t="s">
        <v>3</v>
      </c>
      <c r="B27" s="67"/>
      <c r="C27" s="67"/>
      <c r="D27" s="67"/>
      <c r="E27" s="67"/>
      <c r="F27" s="67"/>
      <c r="G27" s="67"/>
      <c r="H27" s="67"/>
      <c r="I27" s="67"/>
      <c r="J27" s="67"/>
      <c r="K27" s="22"/>
      <c r="L27" s="22"/>
    </row>
    <row r="28" ht="14.25">
      <c r="A28" s="1"/>
    </row>
    <row r="29" spans="1:12" ht="15">
      <c r="A29" s="68" t="s">
        <v>16</v>
      </c>
      <c r="B29" s="68"/>
      <c r="C29" s="68"/>
      <c r="D29" s="68"/>
      <c r="E29" s="68"/>
      <c r="F29" s="68"/>
      <c r="G29" s="68"/>
      <c r="H29" s="68"/>
      <c r="I29" s="68"/>
      <c r="J29" s="68"/>
      <c r="K29" s="23"/>
      <c r="L29" s="23"/>
    </row>
    <row r="30" ht="14.25">
      <c r="A30" s="6"/>
    </row>
    <row r="31" spans="1:13" ht="30">
      <c r="A31" s="7" t="s">
        <v>4</v>
      </c>
      <c r="B31" s="8" t="s">
        <v>5</v>
      </c>
      <c r="C31" s="16" t="s">
        <v>15</v>
      </c>
      <c r="D31" s="16" t="s">
        <v>18</v>
      </c>
      <c r="E31" s="16"/>
      <c r="F31" s="16"/>
      <c r="G31" s="16" t="s">
        <v>19</v>
      </c>
      <c r="H31" s="16"/>
      <c r="I31" s="16"/>
      <c r="J31" s="16" t="s">
        <v>20</v>
      </c>
      <c r="K31" s="24"/>
      <c r="L31" s="24"/>
      <c r="M31" s="20" t="e">
        <f aca="true" t="shared" si="5" ref="M31:M38">C31+D31+G31+J31</f>
        <v>#VALUE!</v>
      </c>
    </row>
    <row r="32" spans="1:13" ht="15">
      <c r="A32" s="9" t="s">
        <v>6</v>
      </c>
      <c r="B32" s="17">
        <v>0</v>
      </c>
      <c r="C32" s="17"/>
      <c r="D32" s="17"/>
      <c r="E32" s="17"/>
      <c r="F32" s="17"/>
      <c r="G32" s="17"/>
      <c r="H32" s="17"/>
      <c r="I32" s="17"/>
      <c r="J32" s="17"/>
      <c r="K32" s="25"/>
      <c r="L32" s="25"/>
      <c r="M32" s="20">
        <f t="shared" si="5"/>
        <v>0</v>
      </c>
    </row>
    <row r="33" spans="1:13" ht="15">
      <c r="A33" s="9" t="s">
        <v>7</v>
      </c>
      <c r="B33" s="17">
        <f>B34-B35</f>
        <v>43389</v>
      </c>
      <c r="C33" s="19">
        <f>C34-C35</f>
        <v>8583</v>
      </c>
      <c r="D33" s="19">
        <f>D34-D35</f>
        <v>11490</v>
      </c>
      <c r="E33" s="19"/>
      <c r="F33" s="19"/>
      <c r="G33" s="19">
        <f>G34-G35</f>
        <v>11857.3</v>
      </c>
      <c r="H33" s="19"/>
      <c r="I33" s="19"/>
      <c r="J33" s="19">
        <f>J34-J35</f>
        <v>11458.7</v>
      </c>
      <c r="K33" s="26"/>
      <c r="L33" s="26"/>
      <c r="M33" s="20">
        <f t="shared" si="5"/>
        <v>43389</v>
      </c>
    </row>
    <row r="34" spans="1:13" ht="15">
      <c r="A34" s="9" t="s">
        <v>8</v>
      </c>
      <c r="B34" s="17">
        <v>100000</v>
      </c>
      <c r="C34" s="19">
        <v>20000</v>
      </c>
      <c r="D34" s="19">
        <v>30000</v>
      </c>
      <c r="E34" s="19"/>
      <c r="F34" s="19"/>
      <c r="G34" s="19">
        <v>30000</v>
      </c>
      <c r="H34" s="19"/>
      <c r="I34" s="19"/>
      <c r="J34" s="19">
        <v>20000</v>
      </c>
      <c r="K34" s="26"/>
      <c r="L34" s="26"/>
      <c r="M34" s="20">
        <f t="shared" si="5"/>
        <v>100000</v>
      </c>
    </row>
    <row r="35" spans="1:13" ht="15">
      <c r="A35" s="9" t="s">
        <v>9</v>
      </c>
      <c r="B35" s="17">
        <v>56611</v>
      </c>
      <c r="C35" s="19">
        <v>11417</v>
      </c>
      <c r="D35" s="19">
        <v>18510</v>
      </c>
      <c r="E35" s="19"/>
      <c r="F35" s="19"/>
      <c r="G35" s="19">
        <v>18142.7</v>
      </c>
      <c r="H35" s="19"/>
      <c r="I35" s="19"/>
      <c r="J35" s="19">
        <v>8541.3</v>
      </c>
      <c r="K35" s="26"/>
      <c r="L35" s="26"/>
      <c r="M35" s="20">
        <f t="shared" si="5"/>
        <v>56611</v>
      </c>
    </row>
    <row r="36" spans="1:13" ht="30">
      <c r="A36" s="9" t="s">
        <v>10</v>
      </c>
      <c r="B36" s="17">
        <v>0</v>
      </c>
      <c r="C36" s="19">
        <f>C37-C38</f>
        <v>0</v>
      </c>
      <c r="D36" s="19">
        <f>D37-D38</f>
        <v>0</v>
      </c>
      <c r="E36" s="19"/>
      <c r="F36" s="19"/>
      <c r="G36" s="19">
        <f>G37-G38</f>
        <v>0</v>
      </c>
      <c r="H36" s="19"/>
      <c r="I36" s="19"/>
      <c r="J36" s="19">
        <f>J37-J38</f>
        <v>0</v>
      </c>
      <c r="K36" s="26"/>
      <c r="L36" s="26"/>
      <c r="M36" s="20">
        <f t="shared" si="5"/>
        <v>0</v>
      </c>
    </row>
    <row r="37" spans="1:13" ht="15">
      <c r="A37" s="9" t="s">
        <v>8</v>
      </c>
      <c r="B37" s="17">
        <v>50000</v>
      </c>
      <c r="C37" s="19">
        <v>50000</v>
      </c>
      <c r="D37" s="19">
        <v>0</v>
      </c>
      <c r="E37" s="19"/>
      <c r="F37" s="19"/>
      <c r="G37" s="19">
        <v>0</v>
      </c>
      <c r="H37" s="19"/>
      <c r="I37" s="19"/>
      <c r="J37" s="19">
        <v>0</v>
      </c>
      <c r="K37" s="26"/>
      <c r="L37" s="26"/>
      <c r="M37" s="20">
        <f t="shared" si="5"/>
        <v>50000</v>
      </c>
    </row>
    <row r="38" spans="1:13" ht="15">
      <c r="A38" s="9" t="s">
        <v>9</v>
      </c>
      <c r="B38" s="17">
        <v>50000</v>
      </c>
      <c r="C38" s="19">
        <v>50000</v>
      </c>
      <c r="D38" s="19">
        <v>0</v>
      </c>
      <c r="E38" s="19"/>
      <c r="F38" s="19"/>
      <c r="G38" s="19">
        <v>0</v>
      </c>
      <c r="H38" s="19"/>
      <c r="I38" s="19"/>
      <c r="J38" s="19">
        <v>0</v>
      </c>
      <c r="K38" s="26"/>
      <c r="L38" s="26"/>
      <c r="M38" s="20">
        <f t="shared" si="5"/>
        <v>50000</v>
      </c>
    </row>
    <row r="39" spans="1:13" ht="15">
      <c r="A39" s="9" t="s">
        <v>11</v>
      </c>
      <c r="B39" s="17">
        <f>B32+B33</f>
        <v>43389</v>
      </c>
      <c r="C39" s="17">
        <f>C32+C33</f>
        <v>8583</v>
      </c>
      <c r="D39" s="17">
        <f>D32+D33</f>
        <v>11490</v>
      </c>
      <c r="E39" s="17"/>
      <c r="F39" s="17"/>
      <c r="G39" s="17">
        <f>G32+G33</f>
        <v>11857.3</v>
      </c>
      <c r="H39" s="17"/>
      <c r="I39" s="17"/>
      <c r="J39" s="17">
        <f>J32+J33</f>
        <v>11458.7</v>
      </c>
      <c r="K39" s="25"/>
      <c r="L39" s="25"/>
      <c r="M39" s="20">
        <f>C39+D39+G39+J39</f>
        <v>43389</v>
      </c>
    </row>
    <row r="40" spans="1:12" ht="15">
      <c r="A40" s="10"/>
      <c r="B40" s="5"/>
      <c r="C40" s="5">
        <v>8583</v>
      </c>
      <c r="D40" s="5">
        <v>11490</v>
      </c>
      <c r="E40" s="5"/>
      <c r="F40" s="5"/>
      <c r="G40" s="5">
        <v>11857.3</v>
      </c>
      <c r="H40" s="5"/>
      <c r="I40" s="5"/>
      <c r="J40" s="5">
        <v>11458.7</v>
      </c>
      <c r="K40" s="5"/>
      <c r="L40" s="5"/>
    </row>
    <row r="41" spans="1:12" ht="15">
      <c r="A41" s="63" t="s">
        <v>17</v>
      </c>
      <c r="B41" s="63"/>
      <c r="C41" s="63"/>
      <c r="D41" s="63"/>
      <c r="E41" s="63"/>
      <c r="F41" s="63"/>
      <c r="G41" s="63"/>
      <c r="H41" s="63"/>
      <c r="I41" s="63"/>
      <c r="J41" s="63"/>
      <c r="K41" s="21"/>
      <c r="L41" s="21"/>
    </row>
    <row r="42" spans="1:12" ht="15">
      <c r="A42" s="63" t="s">
        <v>12</v>
      </c>
      <c r="B42" s="63"/>
      <c r="C42" s="63"/>
      <c r="D42" s="63"/>
      <c r="E42" s="63"/>
      <c r="F42" s="63"/>
      <c r="G42" s="63"/>
      <c r="H42" s="63"/>
      <c r="I42" s="63"/>
      <c r="J42" s="63"/>
      <c r="K42" s="21"/>
      <c r="L42" s="21"/>
    </row>
    <row r="43" ht="14.25">
      <c r="A43" s="11"/>
    </row>
    <row r="44" ht="14.25">
      <c r="A44" s="1"/>
    </row>
    <row r="45" ht="14.25">
      <c r="A45" s="1"/>
    </row>
    <row r="46" spans="1:12" ht="16.5">
      <c r="A46" s="12" t="s">
        <v>13</v>
      </c>
      <c r="B46" s="14"/>
      <c r="C46" s="14"/>
      <c r="D46" s="14"/>
      <c r="E46" s="14"/>
      <c r="F46" s="14"/>
      <c r="G46" s="13" t="s">
        <v>14</v>
      </c>
      <c r="H46" s="13"/>
      <c r="I46" s="13"/>
      <c r="J46" s="14"/>
      <c r="K46" s="14"/>
      <c r="L46" s="14"/>
    </row>
  </sheetData>
  <sheetProtection/>
  <mergeCells count="8">
    <mergeCell ref="A41:J41"/>
    <mergeCell ref="A42:J42"/>
    <mergeCell ref="A5:J5"/>
    <mergeCell ref="A7:L7"/>
    <mergeCell ref="A19:L19"/>
    <mergeCell ref="A20:L20"/>
    <mergeCell ref="A27:J27"/>
    <mergeCell ref="A29:J29"/>
  </mergeCells>
  <printOptions/>
  <pageMargins left="0.56" right="0.4330708661417323" top="0.99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zoomScaleNormal="75" zoomScaleSheetLayoutView="100" zoomScalePageLayoutView="0" workbookViewId="0" topLeftCell="A1">
      <selection activeCell="A5" sqref="A5:N5"/>
    </sheetView>
  </sheetViews>
  <sheetFormatPr defaultColWidth="8.875" defaultRowHeight="12.75" outlineLevelCol="1"/>
  <cols>
    <col min="1" max="1" width="43.25390625" style="36" customWidth="1"/>
    <col min="2" max="2" width="14.125" style="36" hidden="1" customWidth="1"/>
    <col min="3" max="11" width="14.125" style="36" hidden="1" customWidth="1" outlineLevel="1"/>
    <col min="12" max="12" width="13.00390625" style="36" customWidth="1" collapsed="1"/>
    <col min="13" max="13" width="12.75390625" style="36" customWidth="1"/>
    <col min="14" max="14" width="14.75390625" style="36" customWidth="1"/>
    <col min="15" max="16384" width="8.875" style="36" customWidth="1"/>
  </cols>
  <sheetData>
    <row r="1" spans="1:14" ht="18" customHeight="1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3"/>
      <c r="M1" s="35" t="s">
        <v>44</v>
      </c>
      <c r="N1" s="35"/>
    </row>
    <row r="2" spans="1:14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4"/>
      <c r="L2" s="33"/>
      <c r="M2" s="35" t="s">
        <v>45</v>
      </c>
      <c r="N2" s="35"/>
    </row>
    <row r="3" spans="1:13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4"/>
      <c r="L3" s="33"/>
      <c r="M3" s="62" t="s">
        <v>49</v>
      </c>
    </row>
    <row r="4" spans="1:14" ht="11.25" customHeight="1">
      <c r="A4" s="33"/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69.75" customHeight="1">
      <c r="A5" s="70" t="s">
        <v>47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9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67.5" customHeight="1">
      <c r="A7" s="69" t="s">
        <v>40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3" ht="18" customHeight="1">
      <c r="A8" s="38"/>
      <c r="M8" s="39" t="s">
        <v>31</v>
      </c>
    </row>
    <row r="9" spans="1:14" ht="59.25" customHeight="1">
      <c r="A9" s="40" t="s">
        <v>4</v>
      </c>
      <c r="B9" s="41" t="s">
        <v>5</v>
      </c>
      <c r="C9" s="42" t="s">
        <v>15</v>
      </c>
      <c r="D9" s="42" t="s">
        <v>24</v>
      </c>
      <c r="E9" s="42" t="s">
        <v>30</v>
      </c>
      <c r="F9" s="42" t="s">
        <v>25</v>
      </c>
      <c r="G9" s="42" t="s">
        <v>26</v>
      </c>
      <c r="H9" s="42" t="s">
        <v>30</v>
      </c>
      <c r="I9" s="42" t="s">
        <v>27</v>
      </c>
      <c r="J9" s="42" t="s">
        <v>28</v>
      </c>
      <c r="K9" s="43" t="s">
        <v>30</v>
      </c>
      <c r="L9" s="59" t="s">
        <v>38</v>
      </c>
      <c r="M9" s="60" t="s">
        <v>41</v>
      </c>
      <c r="N9" s="59" t="s">
        <v>42</v>
      </c>
    </row>
    <row r="10" spans="1:14" s="48" customFormat="1" ht="33" customHeight="1">
      <c r="A10" s="44" t="s">
        <v>37</v>
      </c>
      <c r="B10" s="45">
        <v>0</v>
      </c>
      <c r="C10" s="46">
        <v>0</v>
      </c>
      <c r="D10" s="46">
        <v>0</v>
      </c>
      <c r="E10" s="46"/>
      <c r="F10" s="46">
        <f>E10+D10</f>
        <v>0</v>
      </c>
      <c r="G10" s="46">
        <v>0</v>
      </c>
      <c r="H10" s="46">
        <f>E10</f>
        <v>0</v>
      </c>
      <c r="I10" s="46">
        <f>G10+H10</f>
        <v>0</v>
      </c>
      <c r="J10" s="46">
        <v>0</v>
      </c>
      <c r="K10" s="46">
        <f>H10</f>
        <v>0</v>
      </c>
      <c r="L10" s="46"/>
      <c r="M10" s="47"/>
      <c r="N10" s="46"/>
    </row>
    <row r="11" spans="1:14" s="48" customFormat="1" ht="25.5" customHeight="1">
      <c r="A11" s="44" t="s">
        <v>7</v>
      </c>
      <c r="B11" s="45" t="e">
        <f>#REF!-B13</f>
        <v>#REF!</v>
      </c>
      <c r="C11" s="49" t="e">
        <f>#REF!-C13</f>
        <v>#REF!</v>
      </c>
      <c r="D11" s="49" t="e">
        <f>#REF!-D13</f>
        <v>#REF!</v>
      </c>
      <c r="E11" s="49" t="e">
        <f>#REF!-E13</f>
        <v>#REF!</v>
      </c>
      <c r="F11" s="46" t="e">
        <f>E11+D11</f>
        <v>#REF!</v>
      </c>
      <c r="G11" s="49" t="e">
        <f>#REF!-G13</f>
        <v>#REF!</v>
      </c>
      <c r="H11" s="46" t="e">
        <f>E11</f>
        <v>#REF!</v>
      </c>
      <c r="I11" s="46" t="e">
        <f>G11+H11</f>
        <v>#REF!</v>
      </c>
      <c r="J11" s="49" t="e">
        <f>#REF!-J13</f>
        <v>#REF!</v>
      </c>
      <c r="K11" s="46" t="e">
        <f>H11</f>
        <v>#REF!</v>
      </c>
      <c r="L11" s="46">
        <f>L12-L13</f>
        <v>60000</v>
      </c>
      <c r="M11" s="46">
        <v>-4341.71</v>
      </c>
      <c r="N11" s="47">
        <f>L11+M11</f>
        <v>55658.29</v>
      </c>
    </row>
    <row r="12" spans="1:14" s="48" customFormat="1" ht="23.25" customHeight="1">
      <c r="A12" s="44" t="s">
        <v>36</v>
      </c>
      <c r="B12" s="45"/>
      <c r="C12" s="49"/>
      <c r="D12" s="49"/>
      <c r="E12" s="49"/>
      <c r="F12" s="46"/>
      <c r="G12" s="49"/>
      <c r="H12" s="46"/>
      <c r="I12" s="46"/>
      <c r="J12" s="49"/>
      <c r="K12" s="46"/>
      <c r="L12" s="46">
        <v>120000</v>
      </c>
      <c r="M12" s="46">
        <v>-4341.71</v>
      </c>
      <c r="N12" s="47">
        <f>L12+M12</f>
        <v>115658.29</v>
      </c>
    </row>
    <row r="13" spans="1:14" s="48" customFormat="1" ht="21" customHeight="1">
      <c r="A13" s="44" t="s">
        <v>9</v>
      </c>
      <c r="B13" s="45">
        <v>56611</v>
      </c>
      <c r="C13" s="49">
        <v>11417</v>
      </c>
      <c r="D13" s="49">
        <v>29927</v>
      </c>
      <c r="E13" s="49"/>
      <c r="F13" s="46">
        <f>E13+D13</f>
        <v>29927</v>
      </c>
      <c r="G13" s="49">
        <v>48069.7</v>
      </c>
      <c r="H13" s="46">
        <f>E13</f>
        <v>0</v>
      </c>
      <c r="I13" s="46">
        <f>G13+H13</f>
        <v>48069.7</v>
      </c>
      <c r="J13" s="49">
        <v>56611</v>
      </c>
      <c r="K13" s="46">
        <f>H13</f>
        <v>0</v>
      </c>
      <c r="L13" s="46">
        <v>60000</v>
      </c>
      <c r="M13" s="46">
        <f>-(L13-N13)</f>
        <v>0</v>
      </c>
      <c r="N13" s="47">
        <v>60000</v>
      </c>
    </row>
    <row r="14" spans="1:14" s="48" customFormat="1" ht="33" customHeight="1">
      <c r="A14" s="44" t="s">
        <v>43</v>
      </c>
      <c r="B14" s="45" t="e">
        <f>B10+B11</f>
        <v>#REF!</v>
      </c>
      <c r="C14" s="46" t="e">
        <f>C10+C11</f>
        <v>#REF!</v>
      </c>
      <c r="D14" s="46" t="e">
        <f>D10+D11</f>
        <v>#REF!</v>
      </c>
      <c r="E14" s="46" t="e">
        <f>E10+E11</f>
        <v>#REF!</v>
      </c>
      <c r="F14" s="46" t="e">
        <f>E14+D14</f>
        <v>#REF!</v>
      </c>
      <c r="G14" s="46" t="e">
        <f>G10+G11</f>
        <v>#REF!</v>
      </c>
      <c r="H14" s="46" t="e">
        <f>E14</f>
        <v>#REF!</v>
      </c>
      <c r="I14" s="46" t="e">
        <f>G14+H14</f>
        <v>#REF!</v>
      </c>
      <c r="J14" s="46" t="e">
        <f>J10+J11</f>
        <v>#REF!</v>
      </c>
      <c r="K14" s="46" t="e">
        <f>H14</f>
        <v>#REF!</v>
      </c>
      <c r="L14" s="46">
        <v>60000</v>
      </c>
      <c r="M14" s="46">
        <v>-4341.71</v>
      </c>
      <c r="N14" s="47">
        <f>L14+M14</f>
        <v>55658.29</v>
      </c>
    </row>
    <row r="15" spans="1:14" ht="18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48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7" ht="35.25" customHeight="1">
      <c r="A17" s="50"/>
    </row>
    <row r="18" ht="15">
      <c r="A18" s="33" t="s">
        <v>46</v>
      </c>
    </row>
    <row r="19" ht="17.25" customHeight="1">
      <c r="A19" s="33" t="s">
        <v>39</v>
      </c>
    </row>
    <row r="20" spans="1:9" ht="15">
      <c r="A20" s="61">
        <v>39443</v>
      </c>
      <c r="H20" s="39"/>
      <c r="I20" s="39"/>
    </row>
    <row r="21" ht="15">
      <c r="A21" s="33"/>
    </row>
    <row r="22" ht="15">
      <c r="A22" s="33"/>
    </row>
    <row r="23" spans="1:13" ht="54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37"/>
      <c r="L23" s="37"/>
      <c r="M23" s="37"/>
    </row>
    <row r="24" ht="15">
      <c r="A24" s="33"/>
    </row>
    <row r="25" spans="1:14" ht="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ht="15">
      <c r="A26" s="38"/>
    </row>
    <row r="27" spans="1:14" ht="15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52"/>
      <c r="L27" s="43"/>
      <c r="M27" s="43"/>
      <c r="N27" s="53"/>
    </row>
    <row r="28" spans="1:14" ht="1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54"/>
      <c r="L28" s="45"/>
      <c r="M28" s="45"/>
      <c r="N28" s="55"/>
    </row>
    <row r="29" spans="1:14" ht="15">
      <c r="A29" s="44"/>
      <c r="B29" s="45"/>
      <c r="C29" s="56"/>
      <c r="D29" s="56"/>
      <c r="E29" s="56"/>
      <c r="F29" s="56"/>
      <c r="G29" s="56"/>
      <c r="H29" s="56"/>
      <c r="I29" s="56"/>
      <c r="J29" s="56"/>
      <c r="K29" s="57"/>
      <c r="L29" s="56"/>
      <c r="M29" s="56"/>
      <c r="N29" s="55"/>
    </row>
    <row r="30" spans="1:14" ht="15">
      <c r="A30" s="44"/>
      <c r="B30" s="45"/>
      <c r="C30" s="56"/>
      <c r="D30" s="56"/>
      <c r="E30" s="56"/>
      <c r="F30" s="56"/>
      <c r="G30" s="56"/>
      <c r="H30" s="56"/>
      <c r="I30" s="56"/>
      <c r="J30" s="56"/>
      <c r="K30" s="57"/>
      <c r="L30" s="56"/>
      <c r="M30" s="56"/>
      <c r="N30" s="55"/>
    </row>
    <row r="31" spans="1:14" ht="15">
      <c r="A31" s="44"/>
      <c r="B31" s="45"/>
      <c r="C31" s="56"/>
      <c r="D31" s="56"/>
      <c r="E31" s="56"/>
      <c r="F31" s="56"/>
      <c r="G31" s="56"/>
      <c r="H31" s="56"/>
      <c r="I31" s="56"/>
      <c r="J31" s="56"/>
      <c r="K31" s="57"/>
      <c r="L31" s="56"/>
      <c r="M31" s="56"/>
      <c r="N31" s="55"/>
    </row>
    <row r="32" spans="1:14" ht="15">
      <c r="A32" s="44"/>
      <c r="B32" s="45"/>
      <c r="C32" s="56"/>
      <c r="D32" s="56"/>
      <c r="E32" s="56"/>
      <c r="F32" s="56"/>
      <c r="G32" s="56"/>
      <c r="H32" s="56"/>
      <c r="I32" s="56"/>
      <c r="J32" s="56"/>
      <c r="K32" s="57"/>
      <c r="L32" s="56"/>
      <c r="M32" s="56"/>
      <c r="N32" s="55"/>
    </row>
    <row r="33" spans="1:14" ht="15">
      <c r="A33" s="44"/>
      <c r="B33" s="45"/>
      <c r="C33" s="56"/>
      <c r="D33" s="56"/>
      <c r="E33" s="56"/>
      <c r="F33" s="56"/>
      <c r="G33" s="56"/>
      <c r="H33" s="56"/>
      <c r="I33" s="56"/>
      <c r="J33" s="56"/>
      <c r="K33" s="57"/>
      <c r="L33" s="56"/>
      <c r="M33" s="56"/>
      <c r="N33" s="55"/>
    </row>
    <row r="34" spans="1:14" ht="15">
      <c r="A34" s="44"/>
      <c r="B34" s="45"/>
      <c r="C34" s="56"/>
      <c r="D34" s="56"/>
      <c r="E34" s="56"/>
      <c r="F34" s="56"/>
      <c r="G34" s="56"/>
      <c r="H34" s="56"/>
      <c r="I34" s="56"/>
      <c r="J34" s="56"/>
      <c r="K34" s="57"/>
      <c r="L34" s="56"/>
      <c r="M34" s="56"/>
      <c r="N34" s="55"/>
    </row>
    <row r="35" spans="1:14" ht="1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54"/>
      <c r="L35" s="45"/>
      <c r="M35" s="45"/>
      <c r="N35" s="55"/>
    </row>
    <row r="36" ht="15">
      <c r="A36" s="58"/>
    </row>
    <row r="37" spans="1:14" ht="60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spans="1:14" ht="35.2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ht="15">
      <c r="A39" s="50"/>
    </row>
    <row r="40" ht="15">
      <c r="A40" s="33"/>
    </row>
    <row r="41" ht="15">
      <c r="A41" s="33"/>
    </row>
    <row r="42" spans="1:9" ht="15">
      <c r="A42" s="51"/>
      <c r="H42" s="39"/>
      <c r="I42" s="39"/>
    </row>
  </sheetData>
  <sheetProtection/>
  <mergeCells count="8">
    <mergeCell ref="A7:N7"/>
    <mergeCell ref="A5:N5"/>
    <mergeCell ref="A38:N38"/>
    <mergeCell ref="A25:N25"/>
    <mergeCell ref="A15:N15"/>
    <mergeCell ref="A16:N16"/>
    <mergeCell ref="A23:J23"/>
    <mergeCell ref="A37:N37"/>
  </mergeCells>
  <printOptions/>
  <pageMargins left="0.984251968503937" right="0.31496062992125984" top="0.5905511811023623" bottom="0.3937007874015748" header="0.5118110236220472" footer="0.5118110236220472"/>
  <pageSetup fitToHeight="1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Pavlenko</cp:lastModifiedBy>
  <cp:lastPrinted>2007-12-21T10:57:48Z</cp:lastPrinted>
  <dcterms:created xsi:type="dcterms:W3CDTF">2006-03-24T07:11:42Z</dcterms:created>
  <dcterms:modified xsi:type="dcterms:W3CDTF">2008-01-14T07:57:39Z</dcterms:modified>
  <cp:category/>
  <cp:version/>
  <cp:contentType/>
  <cp:contentStatus/>
</cp:coreProperties>
</file>