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795" windowWidth="14460" windowHeight="9630" activeTab="1"/>
  </bookViews>
  <sheets>
    <sheet name="Лист1" sheetId="1" r:id="rId1"/>
    <sheet name="16.Кап.ремонт_ЗАТО Северск" sheetId="2" r:id="rId2"/>
  </sheets>
  <definedNames>
    <definedName name="Z_03E9FE6B_F332_11D7_AC07_00D0B7BFB203_.wvu.PrintArea" localSheetId="1" hidden="1">'16.Кап.ремонт_ЗАТО Северск'!$A$1:$C$52</definedName>
    <definedName name="Z_03E9FE6B_F332_11D7_AC07_00D0B7BFB203_.wvu.PrintTitles" localSheetId="1" hidden="1">'16.Кап.ремонт_ЗАТО Северск'!$7:$7</definedName>
    <definedName name="Z_1408D4E0_F4B5_11D7_870F_009027A6C48C_.wvu.Cols" localSheetId="1" hidden="1">'16.Кап.ремонт_ЗАТО Северск'!#REF!</definedName>
    <definedName name="Z_1408D4E0_F4B5_11D7_870F_009027A6C48C_.wvu.PrintArea" localSheetId="1" hidden="1">'16.Кап.ремонт_ЗАТО Северск'!$A$1:$C$52</definedName>
    <definedName name="Z_1408D4E0_F4B5_11D7_870F_009027A6C48C_.wvu.PrintTitles" localSheetId="1" hidden="1">'16.Кап.ремонт_ЗАТО Северск'!$7:$7</definedName>
    <definedName name="Z_1BE592D6_7812_4E19_9AC7_C8102C6FECCF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1BE592D6_7812_4E19_9AC7_C8102C6FECCF_.wvu.PrintArea" localSheetId="1" hidden="1">'16.Кап.ремонт_ЗАТО Северск'!$A$1:$C$52</definedName>
    <definedName name="Z_1BE592D6_7812_4E19_9AC7_C8102C6FECCF_.wvu.PrintTitles" localSheetId="1" hidden="1">'16.Кап.ремонт_ЗАТО Северск'!$7:$7</definedName>
    <definedName name="Z_1BE592D6_7812_4E19_9AC7_C8102C6FECCF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1" hidden="1">'16.Кап.ремонт_ЗАТО Северск'!#REF!</definedName>
    <definedName name="Z_3AE60815_C3B9_4576_B22C_FD300646EDB0_.wvu.PrintArea" localSheetId="1" hidden="1">'16.Кап.ремонт_ЗАТО Северск'!$A$1:$C$52</definedName>
    <definedName name="Z_3AE60815_C3B9_4576_B22C_FD300646EDB0_.wvu.PrintTitles" localSheetId="1" hidden="1">'16.Кап.ремонт_ЗАТО Северск'!$7:$7</definedName>
    <definedName name="Z_4278F54F_EC7E_4645_84D7_77A328CF1819_.wvu.Cols" localSheetId="1" hidden="1">'16.Кап.ремонт_ЗАТО Северск'!#REF!</definedName>
    <definedName name="Z_4278F54F_EC7E_4645_84D7_77A328CF1819_.wvu.PrintArea" localSheetId="1" hidden="1">'16.Кап.ремонт_ЗАТО Северск'!$A$1:$C$52</definedName>
    <definedName name="Z_4278F54F_EC7E_4645_84D7_77A328CF1819_.wvu.PrintTitles" localSheetId="1" hidden="1">'16.Кап.ремонт_ЗАТО Северск'!$7:$7</definedName>
    <definedName name="Z_65F87CC0_F8E2_11D7_A9EF_009027A6C22F_.wvu.Cols" localSheetId="1" hidden="1">'16.Кап.ремонт_ЗАТО Северск'!#REF!</definedName>
    <definedName name="Z_65F87CC0_F8E2_11D7_A9EF_009027A6C22F_.wvu.PrintArea" localSheetId="1" hidden="1">'16.Кап.ремонт_ЗАТО Северск'!$A$1:$C$52</definedName>
    <definedName name="Z_65F87CC0_F8E2_11D7_A9EF_009027A6C22F_.wvu.PrintTitles" localSheetId="1" hidden="1">'16.Кап.ремонт_ЗАТО Северск'!$7:$7</definedName>
    <definedName name="Z_6F7F2B2F_4324_4976_8A65_77BA0A61269D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6F7F2B2F_4324_4976_8A65_77BA0A61269D_.wvu.PrintArea" localSheetId="1" hidden="1">'16.Кап.ремонт_ЗАТО Северск'!$A$1:$C$52</definedName>
    <definedName name="Z_6F7F2B2F_4324_4976_8A65_77BA0A61269D_.wvu.PrintTitles" localSheetId="1" hidden="1">'16.Кап.ремонт_ЗАТО Северск'!$7:$7</definedName>
    <definedName name="Z_6F7F2B2F_4324_4976_8A65_77BA0A61269D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PrintArea" localSheetId="1" hidden="1">'16.Кап.ремонт_ЗАТО Северск'!$A$1:$C$52</definedName>
    <definedName name="Z_A13C28EB_AC64_4D61_983B_364D23C66144_.wvu.PrintTitles" localSheetId="1" hidden="1">'16.Кап.ремонт_ЗАТО Северск'!$7:$7</definedName>
    <definedName name="Z_A13C28EB_AC64_4D61_983B_364D23C66144_.wvu.Rows" localSheetId="1" hidden="1">'16.Кап.ремонт_ЗАТО Северск'!#REF!,'16.Кап.ремонт_ЗАТО Северск'!#REF!</definedName>
    <definedName name="Z_AD4FE466_0F42_4980_803F_8C55183A8122_.wvu.Cols" localSheetId="1" hidden="1">'16.Кап.ремонт_ЗАТО Северск'!#REF!</definedName>
    <definedName name="Z_AD4FE466_0F42_4980_803F_8C55183A8122_.wvu.PrintArea" localSheetId="1" hidden="1">'16.Кап.ремонт_ЗАТО Северск'!$A$1:$C$52</definedName>
    <definedName name="Z_AD4FE466_0F42_4980_803F_8C55183A8122_.wvu.PrintTitles" localSheetId="1" hidden="1">'16.Кап.ремонт_ЗАТО Северск'!$7:$7</definedName>
    <definedName name="Z_B9EC7D41_008A_11D8_9D04_009027A6C496_.wvu.PrintArea" localSheetId="1" hidden="1">'16.Кап.ремонт_ЗАТО Северск'!$A$1:$C$52</definedName>
    <definedName name="Z_B9EC7D41_008A_11D8_9D04_009027A6C496_.wvu.PrintTitles" localSheetId="1" hidden="1">'16.Кап.ремонт_ЗАТО Северск'!$7:$7</definedName>
    <definedName name="Z_C77813EF_DB5F_4A3D_AC46_41F35E51795F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C77813EF_DB5F_4A3D_AC46_41F35E51795F_.wvu.PrintArea" localSheetId="1" hidden="1">'16.Кап.ремонт_ЗАТО Северск'!$A$1:$C$52</definedName>
    <definedName name="Z_C77813EF_DB5F_4A3D_AC46_41F35E51795F_.wvu.PrintTitles" localSheetId="1" hidden="1">'16.Кап.ремонт_ЗАТО Северск'!$7:$7</definedName>
    <definedName name="Z_C77813EF_DB5F_4A3D_AC46_41F35E51795F_.wvu.Rows" localSheetId="1" hidden="1">'16.Кап.ремонт_ЗАТО Северск'!#REF!,'16.Кап.ремонт_ЗАТО Северск'!#REF!</definedName>
    <definedName name="Z_CA051906_837A_4904_91DB_9E6912B5AB6E_.wvu.Cols" localSheetId="1" hidden="1">'16.Кап.ремонт_ЗАТО Северск'!#REF!</definedName>
    <definedName name="Z_CA051906_837A_4904_91DB_9E6912B5AB6E_.wvu.PrintArea" localSheetId="1" hidden="1">'16.Кап.ремонт_ЗАТО Северск'!$A$1:$C$52</definedName>
    <definedName name="Z_CA051906_837A_4904_91DB_9E6912B5AB6E_.wvu.PrintTitles" localSheetId="1" hidden="1">'16.Кап.ремонт_ЗАТО Северск'!$7:$7</definedName>
    <definedName name="Z_D55972E9_67B4_4688_A9DB_4AE445FAF453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D55972E9_67B4_4688_A9DB_4AE445FAF453_.wvu.PrintArea" localSheetId="1" hidden="1">'16.Кап.ремонт_ЗАТО Северск'!$A$1:$C$52</definedName>
    <definedName name="Z_D55972E9_67B4_4688_A9DB_4AE445FAF453_.wvu.PrintTitles" localSheetId="1" hidden="1">'16.Кап.ремонт_ЗАТО Северск'!$7:$7</definedName>
    <definedName name="Z_D55972E9_67B4_4688_A9DB_4AE445FAF453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1" hidden="1">'16.Кап.ремонт_ЗАТО Северск'!$A$1:$C$52</definedName>
    <definedName name="Z_FADAD500_4DBE_11D8_A5E1_009027A6C50C_.wvu.PrintTitles" localSheetId="1" hidden="1">'16.Кап.ремонт_ЗАТО Северск'!$7:$7</definedName>
    <definedName name="_xlnm.Print_Titles" localSheetId="1">'16.Кап.ремонт_ЗАТО Северск'!$7:$7</definedName>
    <definedName name="_xlnm.Print_Area" localSheetId="1">'16.Кап.ремонт_ЗАТО Северск'!$A$1:$I$97</definedName>
  </definedNames>
  <calcPr fullCalcOnLoad="1"/>
</workbook>
</file>

<file path=xl/sharedStrings.xml><?xml version="1.0" encoding="utf-8"?>
<sst xmlns="http://schemas.openxmlformats.org/spreadsheetml/2006/main" count="132" uniqueCount="120">
  <si>
    <t>(тыс.руб.)</t>
  </si>
  <si>
    <t xml:space="preserve"> № п/п</t>
  </si>
  <si>
    <t>Наименование объекта, содержание работ</t>
  </si>
  <si>
    <t>1</t>
  </si>
  <si>
    <t>2</t>
  </si>
  <si>
    <t>3</t>
  </si>
  <si>
    <t>к Решению Думы ЗАТО Северск</t>
  </si>
  <si>
    <t>Капитальный ремонт 13 лифтов в жилых домах</t>
  </si>
  <si>
    <t>4</t>
  </si>
  <si>
    <t>5</t>
  </si>
  <si>
    <t>6</t>
  </si>
  <si>
    <t>Итого по ЗАТО Северск</t>
  </si>
  <si>
    <t>Приложение  12</t>
  </si>
  <si>
    <t>от_________2007  №______</t>
  </si>
  <si>
    <t>Утв.Думой ЗАТО Северск  2007 г</t>
  </si>
  <si>
    <t>(плюс, минус)</t>
  </si>
  <si>
    <t>За счет субвенции ФБ на развитие социальной и инженерной инфраструктуры, в том числе:</t>
  </si>
  <si>
    <t>За счет средств бюджета ЗАТО Северск, в том числе:</t>
  </si>
  <si>
    <t>II</t>
  </si>
  <si>
    <t>I</t>
  </si>
  <si>
    <t>План капитального ремонта муниципального жилищного фонда ЗАТО Северск на 2007 год</t>
  </si>
  <si>
    <t>ул.Калинина, 97</t>
  </si>
  <si>
    <t>ул.Крупской, 2А</t>
  </si>
  <si>
    <t>проезд Южный, 17</t>
  </si>
  <si>
    <t>ул.Северная, 4</t>
  </si>
  <si>
    <t>Жилищный фонд города Северска</t>
  </si>
  <si>
    <t>Комплексный капитальный ремонт жилого дома</t>
  </si>
  <si>
    <t>Выборочный капитальный ремонт</t>
  </si>
  <si>
    <t>2.1</t>
  </si>
  <si>
    <t>Кровли</t>
  </si>
  <si>
    <t>2.2</t>
  </si>
  <si>
    <t xml:space="preserve">Сантехнические  работы  </t>
  </si>
  <si>
    <t>2.3</t>
  </si>
  <si>
    <t>Ремонт квартир и конструктивных элементов</t>
  </si>
  <si>
    <t>2.4</t>
  </si>
  <si>
    <t>Электромонтажные работы</t>
  </si>
  <si>
    <t>2.5</t>
  </si>
  <si>
    <t>Ремонт  лифтов</t>
  </si>
  <si>
    <t>Ремонт конструктивных элементов</t>
  </si>
  <si>
    <t>3.1</t>
  </si>
  <si>
    <t>3.2</t>
  </si>
  <si>
    <t>ул.Мира, 1</t>
  </si>
  <si>
    <t>ул.Пушкина, 2</t>
  </si>
  <si>
    <t>ул.Комсомольская, 6</t>
  </si>
  <si>
    <t>просп.Коммунистический, 9</t>
  </si>
  <si>
    <t>просп.Коммунистический, 11</t>
  </si>
  <si>
    <t>просп.Коммунистический, 13</t>
  </si>
  <si>
    <t>просп.Коммунистический, 14</t>
  </si>
  <si>
    <t>ул.Маяковского, 5</t>
  </si>
  <si>
    <t>ул.Куйбышева, 7А</t>
  </si>
  <si>
    <t>ул.Солнечная, 13</t>
  </si>
  <si>
    <t>ул.Горького, 33</t>
  </si>
  <si>
    <t>просп.Коммунистический, 120</t>
  </si>
  <si>
    <t>просп.Коммунистический, 38</t>
  </si>
  <si>
    <t>просп.Коммунистический, 55</t>
  </si>
  <si>
    <t>ул. 40 лет Октября, 17</t>
  </si>
  <si>
    <t>просп.Коммунистический, 61, 69</t>
  </si>
  <si>
    <t>ул.Строителей, 16</t>
  </si>
  <si>
    <t>просп.Коммунистический, 151</t>
  </si>
  <si>
    <t>просп.Коммунистический, 151 (подъезды 13,14 ) - аварийные участки</t>
  </si>
  <si>
    <t>просп.Коммунистический, 16</t>
  </si>
  <si>
    <t>ул. Ленина, 26</t>
  </si>
  <si>
    <t>МП "ЖЭУ-1" (на 8 домах)</t>
  </si>
  <si>
    <t>МП "ЖЭУ-6" (на 5 домах)</t>
  </si>
  <si>
    <t>МП "ЖЭУ-8" (на 5 домах)</t>
  </si>
  <si>
    <t>МП "ЖЭУ-9" (на 15 домах)</t>
  </si>
  <si>
    <t>МП " ЖЭУ-11" (на 4 домах)</t>
  </si>
  <si>
    <t>Выборочный ремонт кровель - ул.Первомайская, 32, просп.Коммунистический, 70 (по актам обследования)</t>
  </si>
  <si>
    <t>Замена радиаторов, сан.приборов в 11 квартирах</t>
  </si>
  <si>
    <t>ул.Первомайская, 38-1, ремонт помещений</t>
  </si>
  <si>
    <t>Ремонт лестничных клеток и конструктивных элементов в жилых домах после пожара</t>
  </si>
  <si>
    <t>Восстановление электрощитов и распределительных, вводных  устройств (акты о пожаре и хищениях)</t>
  </si>
  <si>
    <t>ул.Р.Люксембург, 8/2, капитальный ремонт электрооборудования</t>
  </si>
  <si>
    <t>ул.Ленина, 32А (пос.Самусь)</t>
  </si>
  <si>
    <t>Жилищный фонд пос.Самусь</t>
  </si>
  <si>
    <t>К.С.Слухай</t>
  </si>
  <si>
    <t>77 38 86</t>
  </si>
  <si>
    <t>III</t>
  </si>
  <si>
    <t xml:space="preserve">Восстановление лифта после пожара </t>
  </si>
  <si>
    <t>Кроме того за счет средств Фонда непредвиденных расходов</t>
  </si>
  <si>
    <t>Капитальный ремонт внутридомовых инженерных систем (теплоснабжение)</t>
  </si>
  <si>
    <t>IV</t>
  </si>
  <si>
    <t>ул. Горького, 37</t>
  </si>
  <si>
    <t>ул.Калинина, 38</t>
  </si>
  <si>
    <t>Капитальный ремонт кровли (ремонт крыши)</t>
  </si>
  <si>
    <t>просп.Коммунистический, 59</t>
  </si>
  <si>
    <t>Ремонт козырьков над балконами ЖЭУ-10, утепление квартиры ул.Победы, 39</t>
  </si>
  <si>
    <t xml:space="preserve"> </t>
  </si>
  <si>
    <t>ул.Кирова, 2</t>
  </si>
  <si>
    <t>ул.Судостроителей, 3</t>
  </si>
  <si>
    <t>ул.Судостроителей, 4</t>
  </si>
  <si>
    <t>7</t>
  </si>
  <si>
    <t>За счет средств субсидии ФБ на проведение капитального ремонта многоквартирных домов, в том числе:</t>
  </si>
  <si>
    <t>Утв.Думой ЗАТО Северск  2007 г на 27.09</t>
  </si>
  <si>
    <t>Уточн. Думой ЗАТО Северск 2007год</t>
  </si>
  <si>
    <t>Замена в жилых домах 10 лифтов, отработавших нормативный срок</t>
  </si>
  <si>
    <t>Восстановление д/алюминевых обрамлений дверей кабин лифтов (акты о  хищениях)</t>
  </si>
  <si>
    <t xml:space="preserve">Замена канализационного выпуска в жилом доме                                        ул.Лесная, 10, подъезд 3 </t>
  </si>
  <si>
    <t>Устройство пандусов для ивалидных  колясок в 3 домах                               (просп.Коммунистический, 133; ул.Крупской, 23;                                             ул.Калинина, 93)</t>
  </si>
  <si>
    <t>Выборочный капитальный ремонт квартир (ул.Ворошилова,               20-15; ул.Ворошилова, 20-14; ул. Пекарского, 5-10)</t>
  </si>
  <si>
    <t>Слухай Ксения Сергеевна</t>
  </si>
  <si>
    <t>ул.Пушкина, 2 (согласно акту обследования)</t>
  </si>
  <si>
    <t>Выборочный капитальный  ремонт квартир и конструктивных элементов в 17 квартирах (согласно  актам обследования и заявлений)</t>
  </si>
  <si>
    <t>Утв.Думой ЗАТО Северск  2007 год</t>
  </si>
  <si>
    <t>ул.Комсомольская, 20</t>
  </si>
  <si>
    <t>ул.Пушкина, 8</t>
  </si>
  <si>
    <t>ул.Пушкина, 10</t>
  </si>
  <si>
    <t xml:space="preserve">просп.Коммунистический, 120 замена стояков отопления и ремонт рамок ввода холодной воды </t>
  </si>
  <si>
    <t xml:space="preserve">просп.Коммунистический, 122 устройство рамок  ввода холодной воды </t>
  </si>
  <si>
    <t>просп.Коммунистический, 59, ул.Комсомольская, 20, ул.Пушкина, 8, ул.Пушкина, 10, ул.Северная, 4 - капитальный ремонт радиотрансляционных сетей</t>
  </si>
  <si>
    <t>Выборочный капитальный ремонт кровель жилых домов</t>
  </si>
  <si>
    <t>Комплексный капитальный ремонт жилых домов</t>
  </si>
  <si>
    <t>Капитальный ремонт систем отопления и сантехнического оборудования жилых домов</t>
  </si>
  <si>
    <t>Выборочный капитальный ремонт фасадов жилых домов</t>
  </si>
  <si>
    <t>Капитальный ремонт электрических щитов в жилых домах пос. Самусь</t>
  </si>
  <si>
    <t>ул.Ленина, 7а, ул.Ленина, 11а, ул.Ленина, 13а,                                 ул.Пекарского, 25, ул.Пекарского, 25а</t>
  </si>
  <si>
    <t>Выборочный ремонт кровель и конструктивных элементов (ликвидация последствий после  урагана 03.05.07, 17.06.07 )</t>
  </si>
  <si>
    <t>76 38 86</t>
  </si>
  <si>
    <t>27.12.2007</t>
  </si>
  <si>
    <r>
      <t xml:space="preserve">от 27.12.2007 </t>
    </r>
    <r>
      <rPr>
        <sz val="12"/>
        <rFont val="Times New Roman CYR"/>
        <family val="1"/>
      </rPr>
      <t xml:space="preserve"> №</t>
    </r>
    <r>
      <rPr>
        <u val="single"/>
        <sz val="12"/>
        <rFont val="Times New Roman CYR"/>
        <family val="0"/>
      </rPr>
      <t xml:space="preserve"> 44/1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</si>
</sst>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u val="single"/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0" borderId="1" xfId="2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2" xfId="0" applyNumberFormat="1" applyFont="1" applyFill="1" applyBorder="1" applyAlignment="1">
      <alignment horizontal="center" vertical="center"/>
    </xf>
    <xf numFmtId="192" fontId="3" fillId="0" borderId="1" xfId="2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1" xfId="2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/>
    </xf>
    <xf numFmtId="192" fontId="7" fillId="0" borderId="1" xfId="2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2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92" fontId="6" fillId="0" borderId="3" xfId="2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 horizontal="left"/>
    </xf>
    <xf numFmtId="17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7:A68"/>
  <sheetViews>
    <sheetView workbookViewId="0" topLeftCell="A1">
      <selection activeCell="G61" sqref="G61"/>
    </sheetView>
  </sheetViews>
  <sheetFormatPr defaultColWidth="9.00390625" defaultRowHeight="12.75"/>
  <sheetData>
    <row r="67" s="31" customFormat="1" ht="15.75">
      <c r="A67" s="31" t="s">
        <v>75</v>
      </c>
    </row>
    <row r="68" s="31" customFormat="1" ht="15.75">
      <c r="A68" s="31" t="s">
        <v>76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U1296"/>
  <sheetViews>
    <sheetView showZeros="0" tabSelected="1" view="pageBreakPreview" zoomScale="85" zoomScaleNormal="75" zoomScaleSheetLayoutView="85" workbookViewId="0" topLeftCell="A1">
      <pane xSplit="2" ySplit="7" topLeftCell="G81" activePane="bottomRight" state="frozen"/>
      <selection pane="topLeft" activeCell="A1" sqref="A1"/>
      <selection pane="topRight" activeCell="L1" sqref="L1"/>
      <selection pane="bottomLeft" activeCell="A8" sqref="A8"/>
      <selection pane="bottomRight" activeCell="B2" sqref="B2"/>
    </sheetView>
  </sheetViews>
  <sheetFormatPr defaultColWidth="9.00390625" defaultRowHeight="12.75" outlineLevelCol="1"/>
  <cols>
    <col min="1" max="1" width="5.75390625" style="30" customWidth="1"/>
    <col min="2" max="2" width="58.625" style="2" customWidth="1"/>
    <col min="3" max="3" width="13.00390625" style="2" hidden="1" customWidth="1" outlineLevel="1" collapsed="1"/>
    <col min="4" max="4" width="11.375" style="2" hidden="1" customWidth="1" outlineLevel="1" collapsed="1"/>
    <col min="5" max="5" width="12.375" style="2" hidden="1" customWidth="1" outlineLevel="1" collapsed="1"/>
    <col min="6" max="6" width="9.125" style="2" hidden="1" customWidth="1" outlineLevel="1"/>
    <col min="7" max="7" width="14.25390625" style="2" customWidth="1" collapsed="1"/>
    <col min="8" max="8" width="10.875" style="2" customWidth="1"/>
    <col min="9" max="9" width="14.25390625" style="2" customWidth="1"/>
    <col min="10" max="13" width="8.875" style="2" customWidth="1"/>
    <col min="14" max="21" width="8.875" style="57" customWidth="1"/>
    <col min="22" max="16384" width="8.375" style="57" customWidth="1"/>
  </cols>
  <sheetData>
    <row r="1" spans="1:7" ht="15.75">
      <c r="A1" s="1"/>
      <c r="C1" s="3"/>
      <c r="E1" s="3" t="s">
        <v>12</v>
      </c>
      <c r="G1" s="3" t="s">
        <v>12</v>
      </c>
    </row>
    <row r="2" spans="1:7" ht="15.75">
      <c r="A2" s="4"/>
      <c r="B2" s="66"/>
      <c r="C2" s="3"/>
      <c r="E2" s="3" t="s">
        <v>6</v>
      </c>
      <c r="G2" s="3" t="s">
        <v>6</v>
      </c>
    </row>
    <row r="3" spans="1:7" ht="15.75">
      <c r="A3" s="4"/>
      <c r="C3" s="3"/>
      <c r="E3" s="3" t="s">
        <v>13</v>
      </c>
      <c r="G3" s="67" t="s">
        <v>119</v>
      </c>
    </row>
    <row r="4" spans="1:5" ht="7.5" customHeight="1">
      <c r="A4" s="4"/>
      <c r="B4" s="5"/>
      <c r="C4" s="7"/>
      <c r="D4" s="6"/>
      <c r="E4" s="6"/>
    </row>
    <row r="5" spans="1:9" ht="14.25" customHeight="1">
      <c r="A5" s="68" t="s">
        <v>20</v>
      </c>
      <c r="B5" s="68"/>
      <c r="C5" s="68"/>
      <c r="D5" s="68"/>
      <c r="E5" s="68"/>
      <c r="F5" s="68"/>
      <c r="G5" s="68"/>
      <c r="H5" s="69"/>
      <c r="I5" s="69"/>
    </row>
    <row r="6" spans="1:9" ht="12.75" customHeight="1">
      <c r="A6" s="8"/>
      <c r="B6" s="9"/>
      <c r="C6" s="5"/>
      <c r="D6" s="10"/>
      <c r="G6" s="64"/>
      <c r="I6" s="64" t="s">
        <v>0</v>
      </c>
    </row>
    <row r="7" spans="1:21" s="58" customFormat="1" ht="59.25" customHeight="1">
      <c r="A7" s="11" t="s">
        <v>1</v>
      </c>
      <c r="B7" s="12" t="s">
        <v>2</v>
      </c>
      <c r="C7" s="13" t="s">
        <v>93</v>
      </c>
      <c r="D7" s="14" t="s">
        <v>15</v>
      </c>
      <c r="E7" s="13" t="s">
        <v>14</v>
      </c>
      <c r="F7" s="14" t="s">
        <v>15</v>
      </c>
      <c r="G7" s="13" t="s">
        <v>103</v>
      </c>
      <c r="H7" s="14" t="s">
        <v>15</v>
      </c>
      <c r="I7" s="52" t="s">
        <v>94</v>
      </c>
      <c r="J7" s="2"/>
      <c r="K7" s="2"/>
      <c r="L7" s="2"/>
      <c r="M7" s="2"/>
      <c r="N7" s="57"/>
      <c r="O7" s="57"/>
      <c r="P7" s="57"/>
      <c r="Q7" s="57"/>
      <c r="R7" s="57"/>
      <c r="S7" s="57"/>
      <c r="T7" s="57"/>
      <c r="U7" s="57"/>
    </row>
    <row r="8" spans="1:21" s="60" customFormat="1" ht="30" customHeight="1">
      <c r="A8" s="36" t="s">
        <v>19</v>
      </c>
      <c r="B8" s="37" t="s">
        <v>16</v>
      </c>
      <c r="C8" s="38">
        <f>C9+C13+C32+C43+C51+C52+C46</f>
        <v>57312</v>
      </c>
      <c r="D8" s="38">
        <f>D9+D13+D32+D43+D51+D52+D46</f>
        <v>0</v>
      </c>
      <c r="E8" s="38">
        <f>E9+E13+E32+E43+E51+E52+E46</f>
        <v>57312</v>
      </c>
      <c r="F8" s="38">
        <f>F9+F13+F32+F43+F51+F52+F46</f>
        <v>0</v>
      </c>
      <c r="G8" s="56">
        <f>E8+F8</f>
        <v>57312</v>
      </c>
      <c r="H8" s="38">
        <f>H9+H13+H32+H43+H51+H52+H46</f>
        <v>0</v>
      </c>
      <c r="I8" s="56">
        <f>G8+H8</f>
        <v>57312</v>
      </c>
      <c r="J8" s="40"/>
      <c r="K8" s="40"/>
      <c r="L8" s="40"/>
      <c r="M8" s="40"/>
      <c r="N8" s="59"/>
      <c r="O8" s="59"/>
      <c r="P8" s="59"/>
      <c r="Q8" s="59"/>
      <c r="R8" s="59"/>
      <c r="S8" s="59"/>
      <c r="T8" s="59"/>
      <c r="U8" s="59"/>
    </row>
    <row r="9" spans="1:21" s="58" customFormat="1" ht="15.75">
      <c r="A9" s="17" t="s">
        <v>3</v>
      </c>
      <c r="B9" s="18" t="s">
        <v>111</v>
      </c>
      <c r="C9" s="19">
        <f>SUM(C10:C12)</f>
        <v>8400</v>
      </c>
      <c r="D9" s="19">
        <f>SUM(D10:D12)</f>
        <v>-190</v>
      </c>
      <c r="E9" s="16">
        <f aca="true" t="shared" si="0" ref="E9:E45">C9+D9</f>
        <v>8210</v>
      </c>
      <c r="F9" s="55">
        <f>SUM(F10:F12)</f>
        <v>0</v>
      </c>
      <c r="G9" s="62">
        <f>SUM(G10:G12)</f>
        <v>8210</v>
      </c>
      <c r="H9" s="62">
        <f>SUM(H10:H12)</f>
        <v>249</v>
      </c>
      <c r="I9" s="62">
        <f aca="true" t="shared" si="1" ref="I9:I78">G9+H9</f>
        <v>8459</v>
      </c>
      <c r="J9" s="2"/>
      <c r="K9" s="2"/>
      <c r="L9" s="2"/>
      <c r="M9" s="2"/>
      <c r="N9" s="57"/>
      <c r="O9" s="57"/>
      <c r="P9" s="57"/>
      <c r="Q9" s="57"/>
      <c r="R9" s="57"/>
      <c r="S9" s="57"/>
      <c r="T9" s="57"/>
      <c r="U9" s="57"/>
    </row>
    <row r="10" spans="1:21" s="61" customFormat="1" ht="15.75">
      <c r="A10" s="15"/>
      <c r="B10" s="20" t="s">
        <v>41</v>
      </c>
      <c r="C10" s="21">
        <v>3900</v>
      </c>
      <c r="D10" s="22"/>
      <c r="E10" s="22">
        <f t="shared" si="0"/>
        <v>3900</v>
      </c>
      <c r="F10" s="55"/>
      <c r="G10" s="55">
        <f aca="true" t="shared" si="2" ref="G10:G78">E10+F10</f>
        <v>3900</v>
      </c>
      <c r="H10" s="55">
        <v>0</v>
      </c>
      <c r="I10" s="55">
        <f t="shared" si="1"/>
        <v>3900</v>
      </c>
      <c r="J10" s="23"/>
      <c r="K10" s="23"/>
      <c r="L10" s="23"/>
      <c r="M10" s="23"/>
      <c r="N10" s="25"/>
      <c r="O10" s="25"/>
      <c r="P10" s="25"/>
      <c r="Q10" s="25"/>
      <c r="R10" s="25"/>
      <c r="S10" s="25"/>
      <c r="T10" s="25"/>
      <c r="U10" s="25"/>
    </row>
    <row r="11" spans="1:13" s="25" customFormat="1" ht="15.75">
      <c r="A11" s="24"/>
      <c r="B11" s="20" t="s">
        <v>42</v>
      </c>
      <c r="C11" s="21">
        <v>2500</v>
      </c>
      <c r="D11" s="22">
        <v>-190</v>
      </c>
      <c r="E11" s="22">
        <f t="shared" si="0"/>
        <v>2310</v>
      </c>
      <c r="F11" s="55"/>
      <c r="G11" s="55">
        <f t="shared" si="2"/>
        <v>2310</v>
      </c>
      <c r="H11" s="55">
        <v>249</v>
      </c>
      <c r="I11" s="55">
        <f t="shared" si="1"/>
        <v>2559</v>
      </c>
      <c r="J11" s="23"/>
      <c r="K11" s="23"/>
      <c r="L11" s="23"/>
      <c r="M11" s="23"/>
    </row>
    <row r="12" spans="1:13" s="25" customFormat="1" ht="15.75">
      <c r="A12" s="24"/>
      <c r="B12" s="20" t="s">
        <v>43</v>
      </c>
      <c r="C12" s="21">
        <v>2000</v>
      </c>
      <c r="D12" s="22"/>
      <c r="E12" s="22">
        <f t="shared" si="0"/>
        <v>2000</v>
      </c>
      <c r="F12" s="55"/>
      <c r="G12" s="55">
        <f t="shared" si="2"/>
        <v>2000</v>
      </c>
      <c r="H12" s="55">
        <v>0</v>
      </c>
      <c r="I12" s="55">
        <f t="shared" si="1"/>
        <v>2000</v>
      </c>
      <c r="J12" s="23"/>
      <c r="K12" s="23"/>
      <c r="L12" s="23"/>
      <c r="M12" s="23"/>
    </row>
    <row r="13" spans="1:13" s="25" customFormat="1" ht="27" customHeight="1">
      <c r="A13" s="24" t="s">
        <v>4</v>
      </c>
      <c r="B13" s="18" t="s">
        <v>110</v>
      </c>
      <c r="C13" s="19">
        <f>SUM(C14:C27)</f>
        <v>22023</v>
      </c>
      <c r="D13" s="19">
        <f>SUM(D14:D27)</f>
        <v>-220.23999999999978</v>
      </c>
      <c r="E13" s="16">
        <f t="shared" si="0"/>
        <v>21802.760000000002</v>
      </c>
      <c r="F13" s="55">
        <f>SUM(F14:F27)</f>
        <v>0</v>
      </c>
      <c r="G13" s="62">
        <f>SUM(G14:G31)</f>
        <v>21802.760000000002</v>
      </c>
      <c r="H13" s="62">
        <f>SUM(H14:H31)</f>
        <v>-1869.6299999999999</v>
      </c>
      <c r="I13" s="62">
        <f t="shared" si="1"/>
        <v>19933.13</v>
      </c>
      <c r="J13" s="23"/>
      <c r="K13" s="23"/>
      <c r="L13" s="23"/>
      <c r="M13" s="23"/>
    </row>
    <row r="14" spans="1:13" s="25" customFormat="1" ht="15.75">
      <c r="A14" s="24"/>
      <c r="B14" s="20" t="s">
        <v>44</v>
      </c>
      <c r="C14" s="21">
        <v>3172</v>
      </c>
      <c r="D14" s="22">
        <v>-2146</v>
      </c>
      <c r="E14" s="22">
        <f t="shared" si="0"/>
        <v>1026</v>
      </c>
      <c r="F14" s="55"/>
      <c r="G14" s="55">
        <f t="shared" si="2"/>
        <v>1026</v>
      </c>
      <c r="H14" s="55"/>
      <c r="I14" s="55">
        <f t="shared" si="1"/>
        <v>1026</v>
      </c>
      <c r="J14" s="23"/>
      <c r="K14" s="23"/>
      <c r="L14" s="23"/>
      <c r="M14" s="23"/>
    </row>
    <row r="15" spans="1:9" ht="15.75">
      <c r="A15" s="17"/>
      <c r="B15" s="20" t="s">
        <v>45</v>
      </c>
      <c r="C15" s="21">
        <v>3295</v>
      </c>
      <c r="D15" s="22">
        <v>-2441.54</v>
      </c>
      <c r="E15" s="22">
        <f t="shared" si="0"/>
        <v>853.46</v>
      </c>
      <c r="F15" s="55"/>
      <c r="G15" s="55">
        <f t="shared" si="2"/>
        <v>853.46</v>
      </c>
      <c r="H15" s="55"/>
      <c r="I15" s="55">
        <f t="shared" si="1"/>
        <v>853.46</v>
      </c>
    </row>
    <row r="16" spans="1:13" s="25" customFormat="1" ht="15.75">
      <c r="A16" s="17"/>
      <c r="B16" s="20" t="s">
        <v>46</v>
      </c>
      <c r="C16" s="21">
        <v>1969</v>
      </c>
      <c r="D16" s="22">
        <v>-1314.26</v>
      </c>
      <c r="E16" s="22">
        <f t="shared" si="0"/>
        <v>654.74</v>
      </c>
      <c r="F16" s="55"/>
      <c r="G16" s="55">
        <f t="shared" si="2"/>
        <v>654.74</v>
      </c>
      <c r="H16" s="55"/>
      <c r="I16" s="55">
        <f t="shared" si="1"/>
        <v>654.74</v>
      </c>
      <c r="J16" s="23"/>
      <c r="K16" s="23"/>
      <c r="L16" s="23"/>
      <c r="M16" s="23"/>
    </row>
    <row r="17" spans="1:13" s="25" customFormat="1" ht="15.75">
      <c r="A17" s="17"/>
      <c r="B17" s="20" t="s">
        <v>47</v>
      </c>
      <c r="C17" s="21">
        <v>3249</v>
      </c>
      <c r="D17" s="22">
        <v>-1679.3</v>
      </c>
      <c r="E17" s="22">
        <f t="shared" si="0"/>
        <v>1569.7</v>
      </c>
      <c r="F17" s="55"/>
      <c r="G17" s="55">
        <f t="shared" si="2"/>
        <v>1569.7</v>
      </c>
      <c r="H17" s="55"/>
      <c r="I17" s="55">
        <f t="shared" si="1"/>
        <v>1569.7</v>
      </c>
      <c r="J17" s="65"/>
      <c r="K17" s="23"/>
      <c r="L17" s="23"/>
      <c r="M17" s="23"/>
    </row>
    <row r="18" spans="1:9" ht="15" customHeight="1">
      <c r="A18" s="17"/>
      <c r="B18" s="20" t="s">
        <v>48</v>
      </c>
      <c r="C18" s="21">
        <v>3220</v>
      </c>
      <c r="D18" s="22">
        <v>-1988</v>
      </c>
      <c r="E18" s="22">
        <f t="shared" si="0"/>
        <v>1232</v>
      </c>
      <c r="F18" s="55"/>
      <c r="G18" s="55">
        <f t="shared" si="2"/>
        <v>1232</v>
      </c>
      <c r="H18" s="55"/>
      <c r="I18" s="55">
        <f t="shared" si="1"/>
        <v>1232</v>
      </c>
    </row>
    <row r="19" spans="1:13" s="25" customFormat="1" ht="15.75" customHeight="1">
      <c r="A19" s="17"/>
      <c r="B19" s="20" t="s">
        <v>49</v>
      </c>
      <c r="C19" s="21">
        <v>1602</v>
      </c>
      <c r="D19" s="22">
        <v>-456</v>
      </c>
      <c r="E19" s="22">
        <f t="shared" si="0"/>
        <v>1146</v>
      </c>
      <c r="F19" s="55"/>
      <c r="G19" s="55">
        <f t="shared" si="2"/>
        <v>1146</v>
      </c>
      <c r="H19" s="55"/>
      <c r="I19" s="55">
        <f t="shared" si="1"/>
        <v>1146</v>
      </c>
      <c r="J19" s="23"/>
      <c r="K19" s="23"/>
      <c r="L19" s="23"/>
      <c r="M19" s="23"/>
    </row>
    <row r="20" spans="1:9" ht="15.75">
      <c r="A20" s="17"/>
      <c r="B20" s="20" t="s">
        <v>50</v>
      </c>
      <c r="C20" s="21">
        <v>1969</v>
      </c>
      <c r="D20" s="22">
        <v>-300.36</v>
      </c>
      <c r="E20" s="22">
        <f t="shared" si="0"/>
        <v>1668.6399999999999</v>
      </c>
      <c r="F20" s="55"/>
      <c r="G20" s="55">
        <f t="shared" si="2"/>
        <v>1668.6399999999999</v>
      </c>
      <c r="H20" s="55"/>
      <c r="I20" s="55">
        <f t="shared" si="1"/>
        <v>1668.6399999999999</v>
      </c>
    </row>
    <row r="21" spans="1:9" ht="15.75">
      <c r="A21" s="17"/>
      <c r="B21" s="20" t="s">
        <v>73</v>
      </c>
      <c r="C21" s="21">
        <v>3547</v>
      </c>
      <c r="D21" s="22">
        <v>-313.06</v>
      </c>
      <c r="E21" s="22">
        <f t="shared" si="0"/>
        <v>3233.94</v>
      </c>
      <c r="F21" s="55"/>
      <c r="G21" s="55">
        <f t="shared" si="2"/>
        <v>3233.94</v>
      </c>
      <c r="H21" s="55"/>
      <c r="I21" s="55">
        <f t="shared" si="1"/>
        <v>3233.94</v>
      </c>
    </row>
    <row r="22" spans="1:9" ht="15" customHeight="1">
      <c r="A22" s="17"/>
      <c r="B22" s="20" t="s">
        <v>21</v>
      </c>
      <c r="C22" s="21">
        <v>0</v>
      </c>
      <c r="D22" s="22">
        <v>1247.36</v>
      </c>
      <c r="E22" s="22">
        <f t="shared" si="0"/>
        <v>1247.36</v>
      </c>
      <c r="F22" s="55"/>
      <c r="G22" s="55">
        <f t="shared" si="2"/>
        <v>1247.36</v>
      </c>
      <c r="H22" s="55">
        <v>509.17</v>
      </c>
      <c r="I22" s="55">
        <f t="shared" si="1"/>
        <v>1756.53</v>
      </c>
    </row>
    <row r="23" spans="1:9" ht="15.75" customHeight="1">
      <c r="A23" s="17"/>
      <c r="B23" s="20" t="s">
        <v>51</v>
      </c>
      <c r="C23" s="21">
        <v>0</v>
      </c>
      <c r="D23" s="22">
        <v>1258</v>
      </c>
      <c r="E23" s="22">
        <f t="shared" si="0"/>
        <v>1258</v>
      </c>
      <c r="F23" s="55"/>
      <c r="G23" s="55">
        <f t="shared" si="2"/>
        <v>1258</v>
      </c>
      <c r="H23" s="55">
        <v>-312.69</v>
      </c>
      <c r="I23" s="55">
        <f t="shared" si="1"/>
        <v>945.31</v>
      </c>
    </row>
    <row r="24" spans="1:9" ht="15.75">
      <c r="A24" s="17"/>
      <c r="B24" s="20" t="s">
        <v>22</v>
      </c>
      <c r="C24" s="21">
        <v>0</v>
      </c>
      <c r="D24" s="22">
        <v>1306</v>
      </c>
      <c r="E24" s="22">
        <f t="shared" si="0"/>
        <v>1306</v>
      </c>
      <c r="F24" s="55"/>
      <c r="G24" s="55">
        <f t="shared" si="2"/>
        <v>1306</v>
      </c>
      <c r="H24" s="55">
        <v>114.38</v>
      </c>
      <c r="I24" s="55">
        <f t="shared" si="1"/>
        <v>1420.38</v>
      </c>
    </row>
    <row r="25" spans="1:9" ht="15.75">
      <c r="A25" s="17"/>
      <c r="B25" s="20" t="s">
        <v>23</v>
      </c>
      <c r="C25" s="21">
        <v>0</v>
      </c>
      <c r="D25" s="22">
        <v>1300</v>
      </c>
      <c r="E25" s="22">
        <f t="shared" si="0"/>
        <v>1300</v>
      </c>
      <c r="F25" s="55"/>
      <c r="G25" s="55">
        <f t="shared" si="2"/>
        <v>1300</v>
      </c>
      <c r="H25" s="55">
        <v>-107.6</v>
      </c>
      <c r="I25" s="55">
        <f t="shared" si="1"/>
        <v>1192.4</v>
      </c>
    </row>
    <row r="26" spans="1:9" ht="15" customHeight="1">
      <c r="A26" s="17"/>
      <c r="B26" s="20" t="s">
        <v>24</v>
      </c>
      <c r="C26" s="21">
        <v>0</v>
      </c>
      <c r="D26" s="22">
        <v>1377</v>
      </c>
      <c r="E26" s="22">
        <f t="shared" si="0"/>
        <v>1377</v>
      </c>
      <c r="F26" s="55"/>
      <c r="G26" s="55">
        <f t="shared" si="2"/>
        <v>1377</v>
      </c>
      <c r="H26" s="55">
        <f>-337.17+20.46</f>
        <v>-316.71000000000004</v>
      </c>
      <c r="I26" s="55">
        <f t="shared" si="1"/>
        <v>1060.29</v>
      </c>
    </row>
    <row r="27" spans="1:9" ht="14.25" customHeight="1">
      <c r="A27" s="17"/>
      <c r="B27" s="20" t="s">
        <v>52</v>
      </c>
      <c r="C27" s="21">
        <v>0</v>
      </c>
      <c r="D27" s="22">
        <v>3929.92</v>
      </c>
      <c r="E27" s="22">
        <f t="shared" si="0"/>
        <v>3929.92</v>
      </c>
      <c r="F27" s="55"/>
      <c r="G27" s="55">
        <f t="shared" si="2"/>
        <v>3929.92</v>
      </c>
      <c r="H27" s="55">
        <v>-3929.92</v>
      </c>
      <c r="I27" s="55">
        <f t="shared" si="1"/>
        <v>0</v>
      </c>
    </row>
    <row r="28" spans="1:9" ht="14.25" customHeight="1">
      <c r="A28" s="17"/>
      <c r="B28" s="20" t="s">
        <v>104</v>
      </c>
      <c r="C28" s="21"/>
      <c r="D28" s="22"/>
      <c r="E28" s="22"/>
      <c r="F28" s="55"/>
      <c r="G28" s="55">
        <v>0</v>
      </c>
      <c r="H28" s="55">
        <v>646.4</v>
      </c>
      <c r="I28" s="55">
        <f t="shared" si="1"/>
        <v>646.4</v>
      </c>
    </row>
    <row r="29" spans="1:9" ht="14.25" customHeight="1">
      <c r="A29" s="17"/>
      <c r="B29" s="20" t="s">
        <v>105</v>
      </c>
      <c r="C29" s="21"/>
      <c r="D29" s="22"/>
      <c r="E29" s="22"/>
      <c r="F29" s="55"/>
      <c r="G29" s="55">
        <v>0</v>
      </c>
      <c r="H29" s="55">
        <v>921.8</v>
      </c>
      <c r="I29" s="55">
        <f t="shared" si="1"/>
        <v>921.8</v>
      </c>
    </row>
    <row r="30" spans="1:9" ht="14.25" customHeight="1">
      <c r="A30" s="17"/>
      <c r="B30" s="20" t="s">
        <v>106</v>
      </c>
      <c r="C30" s="21"/>
      <c r="D30" s="22"/>
      <c r="E30" s="22"/>
      <c r="F30" s="55"/>
      <c r="G30" s="55">
        <v>0</v>
      </c>
      <c r="H30" s="55">
        <v>534.15</v>
      </c>
      <c r="I30" s="55">
        <f t="shared" si="1"/>
        <v>534.15</v>
      </c>
    </row>
    <row r="31" spans="1:9" ht="45.75" customHeight="1">
      <c r="A31" s="17"/>
      <c r="B31" s="20" t="s">
        <v>109</v>
      </c>
      <c r="C31" s="21"/>
      <c r="D31" s="22"/>
      <c r="E31" s="22"/>
      <c r="F31" s="55"/>
      <c r="G31" s="55"/>
      <c r="H31" s="55">
        <v>71.39</v>
      </c>
      <c r="I31" s="55">
        <f t="shared" si="1"/>
        <v>71.39</v>
      </c>
    </row>
    <row r="32" spans="1:9" ht="27" customHeight="1">
      <c r="A32" s="17" t="s">
        <v>5</v>
      </c>
      <c r="B32" s="18" t="s">
        <v>112</v>
      </c>
      <c r="C32" s="19">
        <f>SUM(C33:C41)</f>
        <v>20844</v>
      </c>
      <c r="D32" s="19">
        <f>SUM(D33:D41)</f>
        <v>-1568.0300000000007</v>
      </c>
      <c r="E32" s="16">
        <f t="shared" si="0"/>
        <v>19275.97</v>
      </c>
      <c r="F32" s="55">
        <f>SUM(F33:F41)</f>
        <v>0</v>
      </c>
      <c r="G32" s="62">
        <f>SUM(G33:G42)</f>
        <v>19275.97</v>
      </c>
      <c r="H32" s="62">
        <f>SUM(H33:H42)</f>
        <v>675.89</v>
      </c>
      <c r="I32" s="62">
        <f t="shared" si="1"/>
        <v>19951.86</v>
      </c>
    </row>
    <row r="33" spans="1:9" ht="15.75">
      <c r="A33" s="17"/>
      <c r="B33" s="20" t="s">
        <v>53</v>
      </c>
      <c r="C33" s="21">
        <v>6404</v>
      </c>
      <c r="D33" s="22">
        <v>-1905</v>
      </c>
      <c r="E33" s="22">
        <f t="shared" si="0"/>
        <v>4499</v>
      </c>
      <c r="F33" s="55"/>
      <c r="G33" s="55">
        <f t="shared" si="2"/>
        <v>4499</v>
      </c>
      <c r="H33" s="55"/>
      <c r="I33" s="55">
        <f t="shared" si="1"/>
        <v>4499</v>
      </c>
    </row>
    <row r="34" spans="1:9" ht="15.75">
      <c r="A34" s="17"/>
      <c r="B34" s="20" t="s">
        <v>54</v>
      </c>
      <c r="C34" s="21">
        <v>5694</v>
      </c>
      <c r="D34" s="22">
        <v>-2179.26</v>
      </c>
      <c r="E34" s="22">
        <f t="shared" si="0"/>
        <v>3514.74</v>
      </c>
      <c r="F34" s="55"/>
      <c r="G34" s="55">
        <f t="shared" si="2"/>
        <v>3514.74</v>
      </c>
      <c r="H34" s="55"/>
      <c r="I34" s="55">
        <f t="shared" si="1"/>
        <v>3514.74</v>
      </c>
    </row>
    <row r="35" spans="1:13" s="25" customFormat="1" ht="15.75">
      <c r="A35" s="17"/>
      <c r="B35" s="20" t="s">
        <v>55</v>
      </c>
      <c r="C35" s="21">
        <v>3052</v>
      </c>
      <c r="D35" s="22">
        <v>-1152</v>
      </c>
      <c r="E35" s="22">
        <f t="shared" si="0"/>
        <v>1900</v>
      </c>
      <c r="F35" s="55"/>
      <c r="G35" s="55">
        <f t="shared" si="2"/>
        <v>1900</v>
      </c>
      <c r="H35" s="55"/>
      <c r="I35" s="55">
        <f t="shared" si="1"/>
        <v>1900</v>
      </c>
      <c r="J35" s="23"/>
      <c r="K35" s="23"/>
      <c r="L35" s="23"/>
      <c r="M35" s="23"/>
    </row>
    <row r="36" spans="1:9" ht="15.75">
      <c r="A36" s="17"/>
      <c r="B36" s="20" t="s">
        <v>56</v>
      </c>
      <c r="C36" s="21">
        <v>1715</v>
      </c>
      <c r="D36" s="22">
        <v>-343.77</v>
      </c>
      <c r="E36" s="22">
        <f t="shared" si="0"/>
        <v>1371.23</v>
      </c>
      <c r="F36" s="55"/>
      <c r="G36" s="55">
        <f t="shared" si="2"/>
        <v>1371.23</v>
      </c>
      <c r="H36" s="55"/>
      <c r="I36" s="55">
        <f t="shared" si="1"/>
        <v>1371.23</v>
      </c>
    </row>
    <row r="37" spans="1:9" ht="15.75">
      <c r="A37" s="17"/>
      <c r="B37" s="20" t="s">
        <v>57</v>
      </c>
      <c r="C37" s="21">
        <v>3087</v>
      </c>
      <c r="D37" s="22">
        <v>-1187</v>
      </c>
      <c r="E37" s="22">
        <f t="shared" si="0"/>
        <v>1900</v>
      </c>
      <c r="F37" s="55"/>
      <c r="G37" s="55">
        <f t="shared" si="2"/>
        <v>1900</v>
      </c>
      <c r="H37" s="55"/>
      <c r="I37" s="55">
        <f t="shared" si="1"/>
        <v>1900</v>
      </c>
    </row>
    <row r="38" spans="1:13" s="25" customFormat="1" ht="15.75">
      <c r="A38" s="17"/>
      <c r="B38" s="20" t="s">
        <v>58</v>
      </c>
      <c r="C38" s="21">
        <v>892</v>
      </c>
      <c r="D38" s="22"/>
      <c r="E38" s="22">
        <f t="shared" si="0"/>
        <v>892</v>
      </c>
      <c r="F38" s="55"/>
      <c r="G38" s="55">
        <f t="shared" si="2"/>
        <v>892</v>
      </c>
      <c r="H38" s="55"/>
      <c r="I38" s="55">
        <f t="shared" si="1"/>
        <v>892</v>
      </c>
      <c r="J38" s="23"/>
      <c r="K38" s="23"/>
      <c r="L38" s="23"/>
      <c r="M38" s="23"/>
    </row>
    <row r="39" spans="1:13" s="25" customFormat="1" ht="31.5">
      <c r="A39" s="17"/>
      <c r="B39" s="20" t="s">
        <v>107</v>
      </c>
      <c r="C39" s="21"/>
      <c r="D39" s="22">
        <v>3674</v>
      </c>
      <c r="E39" s="22">
        <f t="shared" si="0"/>
        <v>3674</v>
      </c>
      <c r="F39" s="55"/>
      <c r="G39" s="55">
        <f t="shared" si="2"/>
        <v>3674</v>
      </c>
      <c r="H39" s="55"/>
      <c r="I39" s="55">
        <f t="shared" si="1"/>
        <v>3674</v>
      </c>
      <c r="J39" s="23"/>
      <c r="K39" s="23"/>
      <c r="L39" s="23"/>
      <c r="M39" s="23"/>
    </row>
    <row r="40" spans="1:13" s="25" customFormat="1" ht="31.5">
      <c r="A40" s="17"/>
      <c r="B40" s="20" t="s">
        <v>108</v>
      </c>
      <c r="C40" s="21"/>
      <c r="D40" s="22">
        <v>523</v>
      </c>
      <c r="E40" s="22">
        <f t="shared" si="0"/>
        <v>523</v>
      </c>
      <c r="F40" s="55"/>
      <c r="G40" s="55">
        <f t="shared" si="2"/>
        <v>523</v>
      </c>
      <c r="H40" s="55">
        <v>-48.11</v>
      </c>
      <c r="I40" s="55">
        <f t="shared" si="1"/>
        <v>474.89</v>
      </c>
      <c r="J40" s="23"/>
      <c r="K40" s="23"/>
      <c r="L40" s="23"/>
      <c r="M40" s="23"/>
    </row>
    <row r="41" spans="1:13" s="25" customFormat="1" ht="31.5">
      <c r="A41" s="17"/>
      <c r="B41" s="20" t="s">
        <v>59</v>
      </c>
      <c r="C41" s="21"/>
      <c r="D41" s="22">
        <v>1002</v>
      </c>
      <c r="E41" s="22">
        <f t="shared" si="0"/>
        <v>1002</v>
      </c>
      <c r="F41" s="55"/>
      <c r="G41" s="55">
        <f t="shared" si="2"/>
        <v>1002</v>
      </c>
      <c r="H41" s="55"/>
      <c r="I41" s="55">
        <f t="shared" si="1"/>
        <v>1002</v>
      </c>
      <c r="J41" s="23"/>
      <c r="K41" s="23"/>
      <c r="L41" s="23"/>
      <c r="M41" s="23"/>
    </row>
    <row r="42" spans="1:13" s="25" customFormat="1" ht="15.75">
      <c r="A42" s="17"/>
      <c r="B42" s="20" t="s">
        <v>104</v>
      </c>
      <c r="C42" s="21"/>
      <c r="D42" s="22"/>
      <c r="E42" s="22"/>
      <c r="F42" s="55"/>
      <c r="G42" s="62"/>
      <c r="H42" s="55">
        <v>724</v>
      </c>
      <c r="I42" s="55">
        <f t="shared" si="1"/>
        <v>724</v>
      </c>
      <c r="J42" s="23"/>
      <c r="K42" s="23"/>
      <c r="L42" s="23"/>
      <c r="M42" s="23"/>
    </row>
    <row r="43" spans="1:9" ht="28.5" customHeight="1">
      <c r="A43" s="17" t="s">
        <v>8</v>
      </c>
      <c r="B43" s="18" t="s">
        <v>113</v>
      </c>
      <c r="C43" s="19">
        <f>SUM(C44:C45)</f>
        <v>1522</v>
      </c>
      <c r="D43" s="19">
        <f>SUM(D44:D45)</f>
        <v>-60</v>
      </c>
      <c r="E43" s="16">
        <f t="shared" si="0"/>
        <v>1462</v>
      </c>
      <c r="F43" s="55">
        <f>SUM(F44:F45)</f>
        <v>0</v>
      </c>
      <c r="G43" s="62">
        <f>SUM(G44:G45)</f>
        <v>1462</v>
      </c>
      <c r="H43" s="55">
        <f>SUM(H44:H45)</f>
        <v>0</v>
      </c>
      <c r="I43" s="62">
        <f t="shared" si="1"/>
        <v>1462</v>
      </c>
    </row>
    <row r="44" spans="1:9" ht="15.75">
      <c r="A44" s="17"/>
      <c r="B44" s="20" t="s">
        <v>60</v>
      </c>
      <c r="C44" s="21">
        <v>654</v>
      </c>
      <c r="D44" s="22"/>
      <c r="E44" s="22">
        <f t="shared" si="0"/>
        <v>654</v>
      </c>
      <c r="F44" s="55"/>
      <c r="G44" s="55">
        <f t="shared" si="2"/>
        <v>654</v>
      </c>
      <c r="H44" s="55"/>
      <c r="I44" s="55">
        <f t="shared" si="1"/>
        <v>654</v>
      </c>
    </row>
    <row r="45" spans="1:9" ht="15.75">
      <c r="A45" s="17"/>
      <c r="B45" s="20" t="s">
        <v>61</v>
      </c>
      <c r="C45" s="21">
        <v>868</v>
      </c>
      <c r="D45" s="22">
        <v>-60</v>
      </c>
      <c r="E45" s="22">
        <f t="shared" si="0"/>
        <v>808</v>
      </c>
      <c r="F45" s="55"/>
      <c r="G45" s="55">
        <f t="shared" si="2"/>
        <v>808</v>
      </c>
      <c r="H45" s="55"/>
      <c r="I45" s="55">
        <f t="shared" si="1"/>
        <v>808</v>
      </c>
    </row>
    <row r="46" spans="1:13" s="25" customFormat="1" ht="29.25" customHeight="1">
      <c r="A46" s="17" t="s">
        <v>9</v>
      </c>
      <c r="B46" s="18" t="s">
        <v>114</v>
      </c>
      <c r="C46" s="19">
        <f>SUM(C47:C49)</f>
        <v>0</v>
      </c>
      <c r="D46" s="19">
        <f>SUM(D47:D49)</f>
        <v>2604</v>
      </c>
      <c r="E46" s="16">
        <f aca="true" t="shared" si="3" ref="E46:E78">C46+D46</f>
        <v>2604</v>
      </c>
      <c r="F46" s="55">
        <f>SUM(F47:F49)</f>
        <v>0</v>
      </c>
      <c r="G46" s="62">
        <f>SUM(G47:G50)</f>
        <v>2604</v>
      </c>
      <c r="H46" s="62">
        <f>SUM(H47:H50)</f>
        <v>449.44</v>
      </c>
      <c r="I46" s="62">
        <f t="shared" si="1"/>
        <v>3053.44</v>
      </c>
      <c r="J46" s="23"/>
      <c r="K46" s="23"/>
      <c r="L46" s="23"/>
      <c r="M46" s="23"/>
    </row>
    <row r="47" spans="1:9" ht="15" customHeight="1">
      <c r="A47" s="17" t="s">
        <v>87</v>
      </c>
      <c r="B47" s="20" t="s">
        <v>88</v>
      </c>
      <c r="C47" s="21"/>
      <c r="D47" s="22">
        <v>818</v>
      </c>
      <c r="E47" s="22">
        <f t="shared" si="3"/>
        <v>818</v>
      </c>
      <c r="F47" s="55"/>
      <c r="G47" s="55">
        <f t="shared" si="2"/>
        <v>818</v>
      </c>
      <c r="H47" s="55"/>
      <c r="I47" s="55">
        <f t="shared" si="1"/>
        <v>818</v>
      </c>
    </row>
    <row r="48" spans="1:9" ht="14.25" customHeight="1">
      <c r="A48" s="17"/>
      <c r="B48" s="20" t="s">
        <v>89</v>
      </c>
      <c r="C48" s="21"/>
      <c r="D48" s="22">
        <v>670</v>
      </c>
      <c r="E48" s="22">
        <f t="shared" si="3"/>
        <v>670</v>
      </c>
      <c r="F48" s="55"/>
      <c r="G48" s="55">
        <f t="shared" si="2"/>
        <v>670</v>
      </c>
      <c r="H48" s="55"/>
      <c r="I48" s="55">
        <f t="shared" si="1"/>
        <v>670</v>
      </c>
    </row>
    <row r="49" spans="1:9" ht="14.25" customHeight="1">
      <c r="A49" s="17"/>
      <c r="B49" s="20" t="s">
        <v>90</v>
      </c>
      <c r="C49" s="21"/>
      <c r="D49" s="22">
        <v>1116</v>
      </c>
      <c r="E49" s="22">
        <f t="shared" si="3"/>
        <v>1116</v>
      </c>
      <c r="F49" s="55"/>
      <c r="G49" s="55">
        <f t="shared" si="2"/>
        <v>1116</v>
      </c>
      <c r="H49" s="55"/>
      <c r="I49" s="55">
        <f t="shared" si="1"/>
        <v>1116</v>
      </c>
    </row>
    <row r="50" spans="1:9" ht="34.5" customHeight="1">
      <c r="A50" s="17"/>
      <c r="B50" s="20" t="s">
        <v>115</v>
      </c>
      <c r="C50" s="21"/>
      <c r="D50" s="22"/>
      <c r="E50" s="22"/>
      <c r="F50" s="55"/>
      <c r="G50" s="55"/>
      <c r="H50" s="55">
        <v>449.44</v>
      </c>
      <c r="I50" s="55">
        <f t="shared" si="1"/>
        <v>449.44</v>
      </c>
    </row>
    <row r="51" spans="1:9" ht="15.75">
      <c r="A51" s="17" t="s">
        <v>10</v>
      </c>
      <c r="B51" s="18" t="s">
        <v>7</v>
      </c>
      <c r="C51" s="19">
        <v>1008</v>
      </c>
      <c r="D51" s="16">
        <v>-565.73</v>
      </c>
      <c r="E51" s="16">
        <f t="shared" si="3"/>
        <v>442.27</v>
      </c>
      <c r="F51" s="55"/>
      <c r="G51" s="62">
        <f t="shared" si="2"/>
        <v>442.27</v>
      </c>
      <c r="H51" s="62">
        <v>495.3</v>
      </c>
      <c r="I51" s="62">
        <f t="shared" si="1"/>
        <v>937.5699999999999</v>
      </c>
    </row>
    <row r="52" spans="1:13" s="25" customFormat="1" ht="31.5">
      <c r="A52" s="17" t="s">
        <v>91</v>
      </c>
      <c r="B52" s="18" t="s">
        <v>95</v>
      </c>
      <c r="C52" s="19">
        <v>3515</v>
      </c>
      <c r="D52" s="22"/>
      <c r="E52" s="16">
        <f t="shared" si="3"/>
        <v>3515</v>
      </c>
      <c r="F52" s="55"/>
      <c r="G52" s="62">
        <f t="shared" si="2"/>
        <v>3515</v>
      </c>
      <c r="H52" s="55"/>
      <c r="I52" s="62">
        <f t="shared" si="1"/>
        <v>3515</v>
      </c>
      <c r="J52" s="23"/>
      <c r="K52" s="23"/>
      <c r="L52" s="23"/>
      <c r="M52" s="23"/>
    </row>
    <row r="53" spans="1:13" s="44" customFormat="1" ht="51.75" customHeight="1">
      <c r="A53" s="41" t="s">
        <v>18</v>
      </c>
      <c r="B53" s="42" t="s">
        <v>92</v>
      </c>
      <c r="C53" s="39">
        <f>C54+C80</f>
        <v>0</v>
      </c>
      <c r="D53" s="39">
        <f>D54+D57</f>
        <v>8031</v>
      </c>
      <c r="E53" s="39">
        <f t="shared" si="3"/>
        <v>8031</v>
      </c>
      <c r="F53" s="53">
        <f>F54+F57</f>
        <v>0</v>
      </c>
      <c r="G53" s="56">
        <f t="shared" si="2"/>
        <v>8031</v>
      </c>
      <c r="H53" s="53">
        <f>H54+H57</f>
        <v>0</v>
      </c>
      <c r="I53" s="56">
        <f t="shared" si="1"/>
        <v>8031</v>
      </c>
      <c r="J53" s="43"/>
      <c r="K53" s="43"/>
      <c r="L53" s="43"/>
      <c r="M53" s="43"/>
    </row>
    <row r="54" spans="1:13" s="25" customFormat="1" ht="31.5" customHeight="1">
      <c r="A54" s="17" t="s">
        <v>3</v>
      </c>
      <c r="B54" s="49" t="s">
        <v>80</v>
      </c>
      <c r="C54" s="50"/>
      <c r="D54" s="16">
        <f>SUM(D55:D56)</f>
        <v>5752</v>
      </c>
      <c r="E54" s="16">
        <f t="shared" si="3"/>
        <v>5752</v>
      </c>
      <c r="F54" s="55">
        <f>SUM(F55:F56)</f>
        <v>0</v>
      </c>
      <c r="G54" s="62">
        <f t="shared" si="2"/>
        <v>5752</v>
      </c>
      <c r="H54" s="55">
        <f>SUM(H55:H56)</f>
        <v>0</v>
      </c>
      <c r="I54" s="62">
        <f t="shared" si="1"/>
        <v>5752</v>
      </c>
      <c r="J54" s="23"/>
      <c r="K54" s="23"/>
      <c r="L54" s="23"/>
      <c r="M54" s="23"/>
    </row>
    <row r="55" spans="1:13" s="25" customFormat="1" ht="15.75">
      <c r="A55" s="17"/>
      <c r="B55" s="33" t="s">
        <v>83</v>
      </c>
      <c r="C55" s="19"/>
      <c r="D55" s="22">
        <v>3821</v>
      </c>
      <c r="E55" s="22">
        <f t="shared" si="3"/>
        <v>3821</v>
      </c>
      <c r="F55" s="55"/>
      <c r="G55" s="55">
        <f t="shared" si="2"/>
        <v>3821</v>
      </c>
      <c r="H55" s="55"/>
      <c r="I55" s="55">
        <f t="shared" si="1"/>
        <v>3821</v>
      </c>
      <c r="J55" s="23"/>
      <c r="K55" s="23"/>
      <c r="L55" s="23"/>
      <c r="M55" s="23"/>
    </row>
    <row r="56" spans="1:13" s="25" customFormat="1" ht="15.75">
      <c r="A56" s="17"/>
      <c r="B56" s="34" t="s">
        <v>82</v>
      </c>
      <c r="C56" s="19"/>
      <c r="D56" s="22">
        <v>1931</v>
      </c>
      <c r="E56" s="22">
        <f t="shared" si="3"/>
        <v>1931</v>
      </c>
      <c r="F56" s="55"/>
      <c r="G56" s="55">
        <f t="shared" si="2"/>
        <v>1931</v>
      </c>
      <c r="H56" s="55"/>
      <c r="I56" s="55">
        <f t="shared" si="1"/>
        <v>1931</v>
      </c>
      <c r="J56" s="23"/>
      <c r="K56" s="23"/>
      <c r="L56" s="23"/>
      <c r="M56" s="23"/>
    </row>
    <row r="57" spans="1:13" s="25" customFormat="1" ht="15.75">
      <c r="A57" s="17" t="s">
        <v>4</v>
      </c>
      <c r="B57" s="35" t="s">
        <v>84</v>
      </c>
      <c r="C57" s="35"/>
      <c r="D57" s="16">
        <f>SUM(D58)</f>
        <v>2279</v>
      </c>
      <c r="E57" s="16">
        <f t="shared" si="3"/>
        <v>2279</v>
      </c>
      <c r="F57" s="55">
        <f>F58</f>
        <v>0</v>
      </c>
      <c r="G57" s="62">
        <f t="shared" si="2"/>
        <v>2279</v>
      </c>
      <c r="H57" s="55">
        <f>H58</f>
        <v>0</v>
      </c>
      <c r="I57" s="62">
        <f t="shared" si="1"/>
        <v>2279</v>
      </c>
      <c r="J57" s="23"/>
      <c r="K57" s="23"/>
      <c r="L57" s="23"/>
      <c r="M57" s="23"/>
    </row>
    <row r="58" spans="1:13" s="25" customFormat="1" ht="15.75">
      <c r="A58" s="17"/>
      <c r="B58" s="34" t="s">
        <v>85</v>
      </c>
      <c r="C58" s="19"/>
      <c r="D58" s="22">
        <v>2279</v>
      </c>
      <c r="E58" s="22">
        <f t="shared" si="3"/>
        <v>2279</v>
      </c>
      <c r="F58" s="55"/>
      <c r="G58" s="55">
        <f t="shared" si="2"/>
        <v>2279</v>
      </c>
      <c r="H58" s="55"/>
      <c r="I58" s="55">
        <f t="shared" si="1"/>
        <v>2279</v>
      </c>
      <c r="J58" s="23"/>
      <c r="K58" s="23"/>
      <c r="L58" s="23"/>
      <c r="M58" s="23"/>
    </row>
    <row r="59" spans="1:13" s="44" customFormat="1" ht="31.5" customHeight="1">
      <c r="A59" s="41" t="s">
        <v>77</v>
      </c>
      <c r="B59" s="42" t="s">
        <v>17</v>
      </c>
      <c r="C59" s="39">
        <f>C60+C85</f>
        <v>219</v>
      </c>
      <c r="D59" s="39">
        <f>D60+D85</f>
        <v>3112.7</v>
      </c>
      <c r="E59" s="39">
        <f t="shared" si="3"/>
        <v>3331.7</v>
      </c>
      <c r="F59" s="53">
        <f>F60+F85</f>
        <v>0</v>
      </c>
      <c r="G59" s="56">
        <f t="shared" si="2"/>
        <v>3331.7</v>
      </c>
      <c r="H59" s="53">
        <f>H60+H85</f>
        <v>0</v>
      </c>
      <c r="I59" s="56">
        <f t="shared" si="1"/>
        <v>3331.7</v>
      </c>
      <c r="J59" s="43"/>
      <c r="K59" s="43"/>
      <c r="L59" s="43"/>
      <c r="M59" s="43"/>
    </row>
    <row r="60" spans="1:13" s="25" customFormat="1" ht="15.75">
      <c r="A60" s="17"/>
      <c r="B60" s="18" t="s">
        <v>25</v>
      </c>
      <c r="C60" s="16">
        <f>C61+C63</f>
        <v>219</v>
      </c>
      <c r="D60" s="16">
        <f>D61+D63</f>
        <v>2777</v>
      </c>
      <c r="E60" s="16">
        <f t="shared" si="3"/>
        <v>2996</v>
      </c>
      <c r="F60" s="55">
        <f>F61+F63</f>
        <v>24.7</v>
      </c>
      <c r="G60" s="62">
        <f t="shared" si="2"/>
        <v>3020.7</v>
      </c>
      <c r="H60" s="55">
        <f>H61+H63</f>
        <v>0</v>
      </c>
      <c r="I60" s="62">
        <f t="shared" si="1"/>
        <v>3020.7</v>
      </c>
      <c r="J60" s="23"/>
      <c r="K60" s="23"/>
      <c r="L60" s="23"/>
      <c r="M60" s="23"/>
    </row>
    <row r="61" spans="1:13" s="25" customFormat="1" ht="15.75">
      <c r="A61" s="17" t="s">
        <v>3</v>
      </c>
      <c r="B61" s="18" t="s">
        <v>26</v>
      </c>
      <c r="C61" s="19">
        <f>SUM(C62)</f>
        <v>0</v>
      </c>
      <c r="D61" s="19">
        <f>SUM(D62)</f>
        <v>409</v>
      </c>
      <c r="E61" s="16">
        <f t="shared" si="3"/>
        <v>409</v>
      </c>
      <c r="F61" s="55">
        <f>F62</f>
        <v>0</v>
      </c>
      <c r="G61" s="62">
        <f t="shared" si="2"/>
        <v>409</v>
      </c>
      <c r="H61" s="55">
        <f>H62</f>
        <v>0</v>
      </c>
      <c r="I61" s="62">
        <f t="shared" si="1"/>
        <v>409</v>
      </c>
      <c r="J61" s="23"/>
      <c r="K61" s="23"/>
      <c r="L61" s="23"/>
      <c r="M61" s="23"/>
    </row>
    <row r="62" spans="1:13" s="25" customFormat="1" ht="15.75">
      <c r="A62" s="26"/>
      <c r="B62" s="27" t="s">
        <v>101</v>
      </c>
      <c r="C62" s="19"/>
      <c r="D62" s="22">
        <v>409</v>
      </c>
      <c r="E62" s="22">
        <f t="shared" si="3"/>
        <v>409</v>
      </c>
      <c r="F62" s="55"/>
      <c r="G62" s="55">
        <f t="shared" si="2"/>
        <v>409</v>
      </c>
      <c r="H62" s="55"/>
      <c r="I62" s="55">
        <f t="shared" si="1"/>
        <v>409</v>
      </c>
      <c r="J62" s="23"/>
      <c r="K62" s="23"/>
      <c r="L62" s="23"/>
      <c r="M62" s="23"/>
    </row>
    <row r="63" spans="1:13" s="25" customFormat="1" ht="15.75">
      <c r="A63" s="17" t="s">
        <v>4</v>
      </c>
      <c r="B63" s="18" t="s">
        <v>27</v>
      </c>
      <c r="C63" s="16">
        <f>C64+C72+C75+C81+C83</f>
        <v>219</v>
      </c>
      <c r="D63" s="16">
        <f>D64+D72+D75+D81+D83</f>
        <v>2368</v>
      </c>
      <c r="E63" s="16">
        <f t="shared" si="3"/>
        <v>2587</v>
      </c>
      <c r="F63" s="55">
        <f>F64+F72+F75+F83</f>
        <v>24.7</v>
      </c>
      <c r="G63" s="62">
        <f t="shared" si="2"/>
        <v>2611.7</v>
      </c>
      <c r="H63" s="55">
        <f>H64+H72+H75+H83</f>
        <v>0</v>
      </c>
      <c r="I63" s="62">
        <f t="shared" si="1"/>
        <v>2611.7</v>
      </c>
      <c r="J63" s="23"/>
      <c r="K63" s="23"/>
      <c r="L63" s="23"/>
      <c r="M63" s="23"/>
    </row>
    <row r="64" spans="1:13" s="25" customFormat="1" ht="15.75">
      <c r="A64" s="17" t="s">
        <v>28</v>
      </c>
      <c r="B64" s="18" t="s">
        <v>29</v>
      </c>
      <c r="C64" s="19"/>
      <c r="D64" s="16">
        <f>D65+D71</f>
        <v>966.1999999999999</v>
      </c>
      <c r="E64" s="16">
        <f t="shared" si="3"/>
        <v>966.1999999999999</v>
      </c>
      <c r="F64" s="55">
        <f>SUM(F65:F71)</f>
        <v>0</v>
      </c>
      <c r="G64" s="62">
        <f t="shared" si="2"/>
        <v>966.1999999999999</v>
      </c>
      <c r="H64" s="55">
        <f>SUM(H65:H71)</f>
        <v>0</v>
      </c>
      <c r="I64" s="62">
        <f t="shared" si="1"/>
        <v>966.1999999999999</v>
      </c>
      <c r="J64" s="23"/>
      <c r="K64" s="23"/>
      <c r="L64" s="23"/>
      <c r="M64" s="23"/>
    </row>
    <row r="65" spans="1:13" s="25" customFormat="1" ht="35.25" customHeight="1">
      <c r="A65" s="26"/>
      <c r="B65" s="27" t="s">
        <v>116</v>
      </c>
      <c r="C65" s="19"/>
      <c r="D65" s="22">
        <f>SUM(D66:D70)</f>
        <v>612.6999999999999</v>
      </c>
      <c r="E65" s="22">
        <f t="shared" si="3"/>
        <v>612.6999999999999</v>
      </c>
      <c r="F65" s="55"/>
      <c r="G65" s="55">
        <f t="shared" si="2"/>
        <v>612.6999999999999</v>
      </c>
      <c r="H65" s="55"/>
      <c r="I65" s="55">
        <f t="shared" si="1"/>
        <v>612.6999999999999</v>
      </c>
      <c r="J65" s="23"/>
      <c r="K65" s="23"/>
      <c r="L65" s="23"/>
      <c r="M65" s="23"/>
    </row>
    <row r="66" spans="1:13" s="25" customFormat="1" ht="15.75">
      <c r="A66" s="26"/>
      <c r="B66" s="27" t="s">
        <v>62</v>
      </c>
      <c r="C66" s="19"/>
      <c r="D66" s="22">
        <v>54.9</v>
      </c>
      <c r="E66" s="22">
        <f t="shared" si="3"/>
        <v>54.9</v>
      </c>
      <c r="F66" s="55"/>
      <c r="G66" s="55">
        <f t="shared" si="2"/>
        <v>54.9</v>
      </c>
      <c r="H66" s="55"/>
      <c r="I66" s="55">
        <f t="shared" si="1"/>
        <v>54.9</v>
      </c>
      <c r="J66" s="23"/>
      <c r="K66" s="23"/>
      <c r="L66" s="23"/>
      <c r="M66" s="23"/>
    </row>
    <row r="67" spans="1:13" s="25" customFormat="1" ht="15.75">
      <c r="A67" s="26"/>
      <c r="B67" s="27" t="s">
        <v>63</v>
      </c>
      <c r="C67" s="19"/>
      <c r="D67" s="22">
        <v>44.8</v>
      </c>
      <c r="E67" s="22">
        <f t="shared" si="3"/>
        <v>44.8</v>
      </c>
      <c r="F67" s="55"/>
      <c r="G67" s="55">
        <f t="shared" si="2"/>
        <v>44.8</v>
      </c>
      <c r="H67" s="55"/>
      <c r="I67" s="55">
        <f t="shared" si="1"/>
        <v>44.8</v>
      </c>
      <c r="J67" s="23"/>
      <c r="K67" s="23"/>
      <c r="L67" s="23"/>
      <c r="M67" s="23"/>
    </row>
    <row r="68" spans="1:13" s="25" customFormat="1" ht="15.75">
      <c r="A68" s="26"/>
      <c r="B68" s="27" t="s">
        <v>64</v>
      </c>
      <c r="C68" s="19"/>
      <c r="D68" s="22">
        <v>14.2</v>
      </c>
      <c r="E68" s="22">
        <f t="shared" si="3"/>
        <v>14.2</v>
      </c>
      <c r="F68" s="55"/>
      <c r="G68" s="55">
        <f t="shared" si="2"/>
        <v>14.2</v>
      </c>
      <c r="H68" s="55"/>
      <c r="I68" s="55">
        <f t="shared" si="1"/>
        <v>14.2</v>
      </c>
      <c r="J68" s="23"/>
      <c r="K68" s="23"/>
      <c r="L68" s="23"/>
      <c r="M68" s="23"/>
    </row>
    <row r="69" spans="1:13" s="25" customFormat="1" ht="15.75">
      <c r="A69" s="26"/>
      <c r="B69" s="27" t="s">
        <v>65</v>
      </c>
      <c r="C69" s="19"/>
      <c r="D69" s="22">
        <v>380</v>
      </c>
      <c r="E69" s="22">
        <f t="shared" si="3"/>
        <v>380</v>
      </c>
      <c r="F69" s="55"/>
      <c r="G69" s="55">
        <f t="shared" si="2"/>
        <v>380</v>
      </c>
      <c r="H69" s="55"/>
      <c r="I69" s="55">
        <f t="shared" si="1"/>
        <v>380</v>
      </c>
      <c r="J69" s="23"/>
      <c r="K69" s="23"/>
      <c r="L69" s="23"/>
      <c r="M69" s="23"/>
    </row>
    <row r="70" spans="1:13" s="25" customFormat="1" ht="15.75">
      <c r="A70" s="26"/>
      <c r="B70" s="27" t="s">
        <v>66</v>
      </c>
      <c r="C70" s="19"/>
      <c r="D70" s="22">
        <v>118.8</v>
      </c>
      <c r="E70" s="22">
        <f t="shared" si="3"/>
        <v>118.8</v>
      </c>
      <c r="F70" s="55"/>
      <c r="G70" s="55">
        <f t="shared" si="2"/>
        <v>118.8</v>
      </c>
      <c r="H70" s="55"/>
      <c r="I70" s="55">
        <f t="shared" si="1"/>
        <v>118.8</v>
      </c>
      <c r="J70" s="23"/>
      <c r="K70" s="23"/>
      <c r="L70" s="23"/>
      <c r="M70" s="23"/>
    </row>
    <row r="71" spans="1:13" s="25" customFormat="1" ht="31.5">
      <c r="A71" s="26"/>
      <c r="B71" s="27" t="s">
        <v>67</v>
      </c>
      <c r="C71" s="19"/>
      <c r="D71" s="22">
        <v>353.5</v>
      </c>
      <c r="E71" s="22">
        <f t="shared" si="3"/>
        <v>353.5</v>
      </c>
      <c r="F71" s="55"/>
      <c r="G71" s="55">
        <f t="shared" si="2"/>
        <v>353.5</v>
      </c>
      <c r="H71" s="55"/>
      <c r="I71" s="55">
        <f t="shared" si="1"/>
        <v>353.5</v>
      </c>
      <c r="J71" s="23"/>
      <c r="K71" s="23"/>
      <c r="L71" s="23"/>
      <c r="M71" s="23"/>
    </row>
    <row r="72" spans="1:13" s="25" customFormat="1" ht="15.75">
      <c r="A72" s="17" t="s">
        <v>30</v>
      </c>
      <c r="B72" s="18" t="s">
        <v>31</v>
      </c>
      <c r="C72" s="19"/>
      <c r="D72" s="16">
        <f>SUM(D73:D74)</f>
        <v>72</v>
      </c>
      <c r="E72" s="16">
        <f t="shared" si="3"/>
        <v>72</v>
      </c>
      <c r="F72" s="55">
        <f>SUM(F73:F74)</f>
        <v>0</v>
      </c>
      <c r="G72" s="62">
        <f t="shared" si="2"/>
        <v>72</v>
      </c>
      <c r="H72" s="55">
        <f>SUM(H73:H74)</f>
        <v>0</v>
      </c>
      <c r="I72" s="62">
        <f t="shared" si="1"/>
        <v>72</v>
      </c>
      <c r="J72" s="23"/>
      <c r="K72" s="23"/>
      <c r="L72" s="23"/>
      <c r="M72" s="23"/>
    </row>
    <row r="73" spans="1:13" s="25" customFormat="1" ht="15.75">
      <c r="A73" s="26"/>
      <c r="B73" s="27" t="s">
        <v>68</v>
      </c>
      <c r="C73" s="19"/>
      <c r="D73" s="22">
        <v>50</v>
      </c>
      <c r="E73" s="22">
        <f t="shared" si="3"/>
        <v>50</v>
      </c>
      <c r="F73" s="55"/>
      <c r="G73" s="55">
        <f t="shared" si="2"/>
        <v>50</v>
      </c>
      <c r="H73" s="55"/>
      <c r="I73" s="55">
        <f t="shared" si="1"/>
        <v>50</v>
      </c>
      <c r="J73" s="23"/>
      <c r="K73" s="23"/>
      <c r="L73" s="23"/>
      <c r="M73" s="23"/>
    </row>
    <row r="74" spans="1:13" s="25" customFormat="1" ht="31.5">
      <c r="A74" s="26"/>
      <c r="B74" s="27" t="s">
        <v>97</v>
      </c>
      <c r="C74" s="19"/>
      <c r="D74" s="22">
        <v>22</v>
      </c>
      <c r="E74" s="22">
        <f t="shared" si="3"/>
        <v>22</v>
      </c>
      <c r="F74" s="55"/>
      <c r="G74" s="55">
        <f t="shared" si="2"/>
        <v>22</v>
      </c>
      <c r="H74" s="55"/>
      <c r="I74" s="55">
        <f t="shared" si="1"/>
        <v>22</v>
      </c>
      <c r="J74" s="23"/>
      <c r="K74" s="23"/>
      <c r="L74" s="23"/>
      <c r="M74" s="23"/>
    </row>
    <row r="75" spans="1:13" s="25" customFormat="1" ht="15.75">
      <c r="A75" s="17" t="s">
        <v>32</v>
      </c>
      <c r="B75" s="18" t="s">
        <v>33</v>
      </c>
      <c r="C75" s="16">
        <f>SUM(C76:C80)</f>
        <v>219</v>
      </c>
      <c r="D75" s="16">
        <f>SUM(D76:D80)</f>
        <v>780.7</v>
      </c>
      <c r="E75" s="16">
        <f t="shared" si="3"/>
        <v>999.7</v>
      </c>
      <c r="F75" s="55">
        <f>SUM(F76:F80)</f>
        <v>24.7</v>
      </c>
      <c r="G75" s="62">
        <f t="shared" si="2"/>
        <v>1024.4</v>
      </c>
      <c r="H75" s="55">
        <f>SUM(H76:H80)</f>
        <v>0</v>
      </c>
      <c r="I75" s="62">
        <f t="shared" si="1"/>
        <v>1024.4</v>
      </c>
      <c r="J75" s="23"/>
      <c r="K75" s="23"/>
      <c r="L75" s="23"/>
      <c r="M75" s="23"/>
    </row>
    <row r="76" spans="1:13" s="25" customFormat="1" ht="15.75">
      <c r="A76" s="26"/>
      <c r="B76" s="27" t="s">
        <v>69</v>
      </c>
      <c r="C76" s="21">
        <v>219</v>
      </c>
      <c r="D76" s="22"/>
      <c r="E76" s="22">
        <f t="shared" si="3"/>
        <v>219</v>
      </c>
      <c r="F76" s="55">
        <v>-1</v>
      </c>
      <c r="G76" s="55">
        <f t="shared" si="2"/>
        <v>218</v>
      </c>
      <c r="H76" s="55"/>
      <c r="I76" s="55">
        <f t="shared" si="1"/>
        <v>218</v>
      </c>
      <c r="J76" s="23"/>
      <c r="K76" s="23"/>
      <c r="L76" s="23"/>
      <c r="M76" s="23"/>
    </row>
    <row r="77" spans="1:13" s="25" customFormat="1" ht="47.25">
      <c r="A77" s="26"/>
      <c r="B77" s="27" t="s">
        <v>102</v>
      </c>
      <c r="C77" s="19"/>
      <c r="D77" s="22">
        <v>503</v>
      </c>
      <c r="E77" s="22">
        <f t="shared" si="3"/>
        <v>503</v>
      </c>
      <c r="F77" s="55"/>
      <c r="G77" s="55">
        <f t="shared" si="2"/>
        <v>503</v>
      </c>
      <c r="H77" s="55"/>
      <c r="I77" s="55">
        <f t="shared" si="1"/>
        <v>503</v>
      </c>
      <c r="J77" s="23"/>
      <c r="K77" s="23"/>
      <c r="L77" s="23"/>
      <c r="M77" s="23"/>
    </row>
    <row r="78" spans="1:13" s="25" customFormat="1" ht="42.75" customHeight="1">
      <c r="A78" s="26"/>
      <c r="B78" s="27" t="s">
        <v>98</v>
      </c>
      <c r="C78" s="19"/>
      <c r="D78" s="22">
        <v>42.7</v>
      </c>
      <c r="E78" s="22">
        <f t="shared" si="3"/>
        <v>42.7</v>
      </c>
      <c r="F78" s="55"/>
      <c r="G78" s="55">
        <f t="shared" si="2"/>
        <v>42.7</v>
      </c>
      <c r="H78" s="55"/>
      <c r="I78" s="55">
        <f t="shared" si="1"/>
        <v>42.7</v>
      </c>
      <c r="J78" s="23"/>
      <c r="K78" s="23"/>
      <c r="L78" s="23"/>
      <c r="M78" s="23"/>
    </row>
    <row r="79" spans="1:13" s="25" customFormat="1" ht="31.5">
      <c r="A79" s="17"/>
      <c r="B79" s="51" t="s">
        <v>86</v>
      </c>
      <c r="C79" s="19"/>
      <c r="D79" s="22">
        <v>99</v>
      </c>
      <c r="E79" s="22">
        <f aca="true" t="shared" si="4" ref="E79:E93">C79+D79</f>
        <v>99</v>
      </c>
      <c r="F79" s="55">
        <v>0.5</v>
      </c>
      <c r="G79" s="55">
        <f aca="true" t="shared" si="5" ref="G79:G93">E79+F79</f>
        <v>99.5</v>
      </c>
      <c r="H79" s="55"/>
      <c r="I79" s="55">
        <f aca="true" t="shared" si="6" ref="I79:I86">G79+H79</f>
        <v>99.5</v>
      </c>
      <c r="J79" s="23"/>
      <c r="K79" s="23"/>
      <c r="L79" s="23"/>
      <c r="M79" s="23"/>
    </row>
    <row r="80" spans="1:13" s="25" customFormat="1" ht="31.5">
      <c r="A80" s="26"/>
      <c r="B80" s="27" t="s">
        <v>70</v>
      </c>
      <c r="C80" s="19"/>
      <c r="D80" s="22">
        <v>136</v>
      </c>
      <c r="E80" s="22">
        <f t="shared" si="4"/>
        <v>136</v>
      </c>
      <c r="F80" s="55">
        <v>25.2</v>
      </c>
      <c r="G80" s="55">
        <f t="shared" si="5"/>
        <v>161.2</v>
      </c>
      <c r="H80" s="55"/>
      <c r="I80" s="55">
        <f t="shared" si="6"/>
        <v>161.2</v>
      </c>
      <c r="J80" s="23"/>
      <c r="K80" s="23"/>
      <c r="L80" s="23"/>
      <c r="M80" s="23"/>
    </row>
    <row r="81" spans="1:13" s="25" customFormat="1" ht="15.75">
      <c r="A81" s="17" t="s">
        <v>34</v>
      </c>
      <c r="B81" s="18" t="s">
        <v>35</v>
      </c>
      <c r="C81" s="19"/>
      <c r="D81" s="16">
        <f>SUM(D82)</f>
        <v>527.1</v>
      </c>
      <c r="E81" s="16">
        <f t="shared" si="4"/>
        <v>527.1</v>
      </c>
      <c r="F81" s="55">
        <f>SUM(F82)</f>
        <v>0</v>
      </c>
      <c r="G81" s="62">
        <f t="shared" si="5"/>
        <v>527.1</v>
      </c>
      <c r="H81" s="55">
        <f>SUM(H82)</f>
        <v>0</v>
      </c>
      <c r="I81" s="62">
        <f t="shared" si="6"/>
        <v>527.1</v>
      </c>
      <c r="J81" s="23"/>
      <c r="K81" s="23"/>
      <c r="L81" s="23"/>
      <c r="M81" s="23"/>
    </row>
    <row r="82" spans="1:13" s="25" customFormat="1" ht="31.5">
      <c r="A82" s="26"/>
      <c r="B82" s="27" t="s">
        <v>71</v>
      </c>
      <c r="C82" s="19"/>
      <c r="D82" s="22">
        <v>527.1</v>
      </c>
      <c r="E82" s="22">
        <f t="shared" si="4"/>
        <v>527.1</v>
      </c>
      <c r="F82" s="55"/>
      <c r="G82" s="55">
        <f t="shared" si="5"/>
        <v>527.1</v>
      </c>
      <c r="H82" s="55"/>
      <c r="I82" s="55">
        <f t="shared" si="6"/>
        <v>527.1</v>
      </c>
      <c r="J82" s="23"/>
      <c r="K82" s="23"/>
      <c r="L82" s="23"/>
      <c r="M82" s="23"/>
    </row>
    <row r="83" spans="1:13" s="25" customFormat="1" ht="15.75">
      <c r="A83" s="17" t="s">
        <v>36</v>
      </c>
      <c r="B83" s="18" t="s">
        <v>37</v>
      </c>
      <c r="C83" s="19"/>
      <c r="D83" s="16">
        <f>SUM(D84)</f>
        <v>22</v>
      </c>
      <c r="E83" s="16">
        <f t="shared" si="4"/>
        <v>22</v>
      </c>
      <c r="F83" s="55">
        <f>F84</f>
        <v>0</v>
      </c>
      <c r="G83" s="62">
        <f t="shared" si="5"/>
        <v>22</v>
      </c>
      <c r="H83" s="55">
        <f>H84</f>
        <v>0</v>
      </c>
      <c r="I83" s="62">
        <f t="shared" si="6"/>
        <v>22</v>
      </c>
      <c r="J83" s="23"/>
      <c r="K83" s="23"/>
      <c r="L83" s="23"/>
      <c r="M83" s="23"/>
    </row>
    <row r="84" spans="1:13" s="25" customFormat="1" ht="31.5">
      <c r="A84" s="26"/>
      <c r="B84" s="27" t="s">
        <v>96</v>
      </c>
      <c r="C84" s="19"/>
      <c r="D84" s="22">
        <v>22</v>
      </c>
      <c r="E84" s="22">
        <f t="shared" si="4"/>
        <v>22</v>
      </c>
      <c r="F84" s="55"/>
      <c r="G84" s="55">
        <f t="shared" si="5"/>
        <v>22</v>
      </c>
      <c r="H84" s="55"/>
      <c r="I84" s="55">
        <f t="shared" si="6"/>
        <v>22</v>
      </c>
      <c r="J84" s="23"/>
      <c r="K84" s="23"/>
      <c r="L84" s="23"/>
      <c r="M84" s="23"/>
    </row>
    <row r="85" spans="1:13" s="25" customFormat="1" ht="15.75">
      <c r="A85" s="17"/>
      <c r="B85" s="18" t="s">
        <v>74</v>
      </c>
      <c r="C85" s="19"/>
      <c r="D85" s="16">
        <f>D86</f>
        <v>335.7</v>
      </c>
      <c r="E85" s="16">
        <f t="shared" si="4"/>
        <v>335.7</v>
      </c>
      <c r="F85" s="55">
        <f>F86</f>
        <v>-24.7</v>
      </c>
      <c r="G85" s="62">
        <f t="shared" si="5"/>
        <v>311</v>
      </c>
      <c r="H85" s="55">
        <f>H86</f>
        <v>0</v>
      </c>
      <c r="I85" s="62">
        <f t="shared" si="6"/>
        <v>311</v>
      </c>
      <c r="J85" s="23"/>
      <c r="K85" s="23"/>
      <c r="L85" s="23"/>
      <c r="M85" s="23"/>
    </row>
    <row r="86" spans="1:13" s="25" customFormat="1" ht="15.75">
      <c r="A86" s="17" t="s">
        <v>5</v>
      </c>
      <c r="B86" s="18" t="s">
        <v>27</v>
      </c>
      <c r="C86" s="19"/>
      <c r="D86" s="16">
        <f>D87+D89</f>
        <v>335.7</v>
      </c>
      <c r="E86" s="16">
        <f t="shared" si="4"/>
        <v>335.7</v>
      </c>
      <c r="F86" s="55">
        <f>F87+F89</f>
        <v>-24.7</v>
      </c>
      <c r="G86" s="62">
        <f t="shared" si="5"/>
        <v>311</v>
      </c>
      <c r="H86" s="55">
        <f>H87+H89</f>
        <v>0</v>
      </c>
      <c r="I86" s="62">
        <f t="shared" si="6"/>
        <v>311</v>
      </c>
      <c r="J86" s="23"/>
      <c r="K86" s="23"/>
      <c r="L86" s="23"/>
      <c r="M86" s="23"/>
    </row>
    <row r="87" spans="1:13" s="25" customFormat="1" ht="15.75">
      <c r="A87" s="17" t="s">
        <v>39</v>
      </c>
      <c r="B87" s="18" t="s">
        <v>38</v>
      </c>
      <c r="C87" s="19"/>
      <c r="D87" s="22">
        <f>D88</f>
        <v>263.7</v>
      </c>
      <c r="E87" s="16">
        <f t="shared" si="4"/>
        <v>263.7</v>
      </c>
      <c r="F87" s="55">
        <f>F88</f>
        <v>-24.7</v>
      </c>
      <c r="G87" s="62">
        <f>E87+F87</f>
        <v>239</v>
      </c>
      <c r="H87" s="55">
        <f>H88</f>
        <v>0</v>
      </c>
      <c r="I87" s="62">
        <f aca="true" t="shared" si="7" ref="I87:I93">G87+H87</f>
        <v>239</v>
      </c>
      <c r="J87" s="23"/>
      <c r="K87" s="23"/>
      <c r="L87" s="23"/>
      <c r="M87" s="23"/>
    </row>
    <row r="88" spans="1:13" s="25" customFormat="1" ht="47.25">
      <c r="A88" s="26"/>
      <c r="B88" s="27" t="s">
        <v>99</v>
      </c>
      <c r="C88" s="19"/>
      <c r="D88" s="22">
        <v>263.7</v>
      </c>
      <c r="E88" s="22">
        <f t="shared" si="4"/>
        <v>263.7</v>
      </c>
      <c r="F88" s="55">
        <v>-24.7</v>
      </c>
      <c r="G88" s="55">
        <f>E88+F88</f>
        <v>239</v>
      </c>
      <c r="H88" s="55"/>
      <c r="I88" s="55">
        <f t="shared" si="7"/>
        <v>239</v>
      </c>
      <c r="J88" s="23"/>
      <c r="K88" s="23"/>
      <c r="L88" s="23"/>
      <c r="M88" s="23"/>
    </row>
    <row r="89" spans="1:13" s="25" customFormat="1" ht="15.75">
      <c r="A89" s="17" t="s">
        <v>40</v>
      </c>
      <c r="B89" s="18" t="s">
        <v>35</v>
      </c>
      <c r="C89" s="19"/>
      <c r="D89" s="22">
        <f>SUM(D90)</f>
        <v>72</v>
      </c>
      <c r="E89" s="16">
        <f t="shared" si="4"/>
        <v>72</v>
      </c>
      <c r="F89" s="55">
        <f>F90</f>
        <v>0</v>
      </c>
      <c r="G89" s="62">
        <f t="shared" si="5"/>
        <v>72</v>
      </c>
      <c r="H89" s="55">
        <f>H90</f>
        <v>0</v>
      </c>
      <c r="I89" s="62">
        <f t="shared" si="7"/>
        <v>72</v>
      </c>
      <c r="J89" s="23"/>
      <c r="K89" s="23"/>
      <c r="L89" s="23"/>
      <c r="M89" s="23"/>
    </row>
    <row r="90" spans="1:13" s="25" customFormat="1" ht="31.5" customHeight="1">
      <c r="A90" s="26"/>
      <c r="B90" s="27" t="s">
        <v>72</v>
      </c>
      <c r="C90" s="19"/>
      <c r="D90" s="22">
        <v>72</v>
      </c>
      <c r="E90" s="22">
        <f t="shared" si="4"/>
        <v>72</v>
      </c>
      <c r="F90" s="55"/>
      <c r="G90" s="55">
        <f t="shared" si="5"/>
        <v>72</v>
      </c>
      <c r="H90" s="55"/>
      <c r="I90" s="55">
        <f t="shared" si="7"/>
        <v>72</v>
      </c>
      <c r="J90" s="23"/>
      <c r="K90" s="23"/>
      <c r="L90" s="23"/>
      <c r="M90" s="23"/>
    </row>
    <row r="91" spans="1:13" s="44" customFormat="1" ht="30.75" customHeight="1">
      <c r="A91" s="45" t="s">
        <v>81</v>
      </c>
      <c r="B91" s="46" t="s">
        <v>79</v>
      </c>
      <c r="C91" s="47">
        <f>SUM(C92)</f>
        <v>461.13</v>
      </c>
      <c r="D91" s="48"/>
      <c r="E91" s="39">
        <f t="shared" si="4"/>
        <v>461.13</v>
      </c>
      <c r="F91" s="53">
        <f>F92</f>
        <v>0</v>
      </c>
      <c r="G91" s="56">
        <f t="shared" si="5"/>
        <v>461.13</v>
      </c>
      <c r="H91" s="53">
        <f>H92</f>
        <v>0</v>
      </c>
      <c r="I91" s="56">
        <f t="shared" si="7"/>
        <v>461.13</v>
      </c>
      <c r="J91" s="43"/>
      <c r="K91" s="43"/>
      <c r="L91" s="43"/>
      <c r="M91" s="43"/>
    </row>
    <row r="92" spans="1:13" s="25" customFormat="1" ht="18" customHeight="1">
      <c r="A92" s="26"/>
      <c r="B92" s="32" t="s">
        <v>78</v>
      </c>
      <c r="C92" s="21">
        <v>461.13</v>
      </c>
      <c r="D92" s="22"/>
      <c r="E92" s="22">
        <f t="shared" si="4"/>
        <v>461.13</v>
      </c>
      <c r="F92" s="55"/>
      <c r="G92" s="55">
        <f t="shared" si="5"/>
        <v>461.13</v>
      </c>
      <c r="H92" s="55"/>
      <c r="I92" s="55">
        <f t="shared" si="7"/>
        <v>461.13</v>
      </c>
      <c r="J92" s="23"/>
      <c r="K92" s="23"/>
      <c r="L92" s="23"/>
      <c r="M92" s="23"/>
    </row>
    <row r="93" spans="1:9" ht="15.75">
      <c r="A93" s="17"/>
      <c r="B93" s="28" t="s">
        <v>11</v>
      </c>
      <c r="C93" s="29">
        <f>C8+C59+C91+C53</f>
        <v>57992.13</v>
      </c>
      <c r="D93" s="29">
        <f>D8+D59+D91+D53</f>
        <v>11143.7</v>
      </c>
      <c r="E93" s="16">
        <f t="shared" si="4"/>
        <v>69135.83</v>
      </c>
      <c r="F93" s="16">
        <f>F91+F59+F53+F8</f>
        <v>0</v>
      </c>
      <c r="G93" s="62">
        <f t="shared" si="5"/>
        <v>69135.83</v>
      </c>
      <c r="H93" s="16">
        <f>H91+H59+H53+H8</f>
        <v>0</v>
      </c>
      <c r="I93" s="62">
        <f t="shared" si="7"/>
        <v>69135.83</v>
      </c>
    </row>
    <row r="94" spans="1:8" ht="7.5" customHeight="1">
      <c r="A94" s="63"/>
      <c r="F94" s="54"/>
      <c r="H94" s="54"/>
    </row>
    <row r="95" spans="1:8" ht="12.75" customHeight="1">
      <c r="A95" s="63" t="s">
        <v>100</v>
      </c>
      <c r="F95" s="54"/>
      <c r="H95" s="54"/>
    </row>
    <row r="96" spans="1:8" ht="14.25" customHeight="1">
      <c r="A96" s="63" t="s">
        <v>117</v>
      </c>
      <c r="F96" s="54"/>
      <c r="H96" s="54"/>
    </row>
    <row r="97" spans="1:8" ht="15.75">
      <c r="A97" s="63" t="s">
        <v>118</v>
      </c>
      <c r="F97" s="54"/>
      <c r="H97" s="54"/>
    </row>
    <row r="98" spans="1:8" ht="15.75">
      <c r="A98" s="63"/>
      <c r="F98" s="54"/>
      <c r="H98" s="54"/>
    </row>
    <row r="99" spans="1:8" ht="15.75">
      <c r="A99" s="63"/>
      <c r="F99" s="54"/>
      <c r="H99" s="54"/>
    </row>
    <row r="100" spans="1:8" ht="15.75">
      <c r="A100" s="63"/>
      <c r="F100" s="54"/>
      <c r="H100" s="54"/>
    </row>
    <row r="101" spans="6:8" ht="15.75">
      <c r="F101" s="54"/>
      <c r="H101" s="54"/>
    </row>
    <row r="102" spans="6:8" ht="15.75">
      <c r="F102" s="54"/>
      <c r="H102" s="54"/>
    </row>
    <row r="103" spans="6:8" ht="15.75">
      <c r="F103" s="54"/>
      <c r="H103" s="54"/>
    </row>
    <row r="104" spans="6:8" ht="15.75">
      <c r="F104" s="54"/>
      <c r="H104" s="54"/>
    </row>
    <row r="105" spans="6:8" ht="15.75">
      <c r="F105" s="54"/>
      <c r="H105" s="54"/>
    </row>
    <row r="106" spans="6:8" ht="15.75">
      <c r="F106" s="54"/>
      <c r="H106" s="54"/>
    </row>
    <row r="107" spans="6:8" ht="15.75">
      <c r="F107" s="54"/>
      <c r="H107" s="54"/>
    </row>
    <row r="108" spans="6:8" ht="15.75">
      <c r="F108" s="54"/>
      <c r="H108" s="54"/>
    </row>
    <row r="109" spans="6:8" ht="15.75">
      <c r="F109" s="54"/>
      <c r="H109" s="54"/>
    </row>
    <row r="110" spans="6:8" ht="15.75">
      <c r="F110" s="54"/>
      <c r="H110" s="54"/>
    </row>
    <row r="111" spans="6:8" ht="15.75">
      <c r="F111" s="54"/>
      <c r="H111" s="54"/>
    </row>
    <row r="112" spans="6:8" ht="15.75">
      <c r="F112" s="54"/>
      <c r="H112" s="54"/>
    </row>
    <row r="113" spans="6:8" ht="15.75">
      <c r="F113" s="54"/>
      <c r="H113" s="54"/>
    </row>
    <row r="114" spans="6:8" ht="15.75">
      <c r="F114" s="54"/>
      <c r="H114" s="54"/>
    </row>
    <row r="115" spans="6:8" ht="15.75">
      <c r="F115" s="54"/>
      <c r="H115" s="54"/>
    </row>
    <row r="116" spans="6:8" ht="15.75">
      <c r="F116" s="54"/>
      <c r="H116" s="54"/>
    </row>
    <row r="117" spans="6:8" ht="15.75">
      <c r="F117" s="54"/>
      <c r="H117" s="54"/>
    </row>
    <row r="118" spans="6:8" ht="15.75">
      <c r="F118" s="54"/>
      <c r="H118" s="54"/>
    </row>
    <row r="119" spans="6:8" ht="15.75">
      <c r="F119" s="54"/>
      <c r="H119" s="54"/>
    </row>
    <row r="120" spans="6:8" ht="15.75">
      <c r="F120" s="54"/>
      <c r="H120" s="54"/>
    </row>
    <row r="121" spans="6:8" ht="15.75">
      <c r="F121" s="54"/>
      <c r="H121" s="54"/>
    </row>
    <row r="122" spans="6:8" ht="15.75">
      <c r="F122" s="54"/>
      <c r="H122" s="54"/>
    </row>
    <row r="123" spans="6:8" ht="15.75">
      <c r="F123" s="54"/>
      <c r="H123" s="54"/>
    </row>
    <row r="124" spans="6:8" ht="15.75">
      <c r="F124" s="54"/>
      <c r="H124" s="54"/>
    </row>
    <row r="125" spans="6:8" ht="15.75">
      <c r="F125" s="54"/>
      <c r="H125" s="54"/>
    </row>
    <row r="126" spans="6:8" ht="15.75">
      <c r="F126" s="54"/>
      <c r="H126" s="54"/>
    </row>
    <row r="127" spans="6:8" ht="15.75">
      <c r="F127" s="54"/>
      <c r="H127" s="54"/>
    </row>
    <row r="128" spans="6:8" ht="15.75">
      <c r="F128" s="54"/>
      <c r="H128" s="54"/>
    </row>
    <row r="129" spans="6:8" ht="15.75">
      <c r="F129" s="54"/>
      <c r="H129" s="54"/>
    </row>
    <row r="130" spans="6:8" ht="15.75">
      <c r="F130" s="54"/>
      <c r="H130" s="54"/>
    </row>
    <row r="131" spans="6:8" ht="15.75">
      <c r="F131" s="54"/>
      <c r="H131" s="54"/>
    </row>
    <row r="132" spans="6:8" ht="15.75">
      <c r="F132" s="54"/>
      <c r="H132" s="54"/>
    </row>
    <row r="133" spans="6:8" ht="15.75">
      <c r="F133" s="54"/>
      <c r="H133" s="54"/>
    </row>
    <row r="134" spans="6:8" ht="15.75">
      <c r="F134" s="54"/>
      <c r="H134" s="54"/>
    </row>
    <row r="135" spans="6:8" ht="15.75">
      <c r="F135" s="54"/>
      <c r="H135" s="54"/>
    </row>
    <row r="136" spans="6:8" ht="15.75">
      <c r="F136" s="54"/>
      <c r="H136" s="54"/>
    </row>
    <row r="137" spans="6:8" ht="15.75">
      <c r="F137" s="54"/>
      <c r="H137" s="54"/>
    </row>
    <row r="138" spans="6:8" ht="15.75">
      <c r="F138" s="54"/>
      <c r="H138" s="54"/>
    </row>
    <row r="139" spans="6:8" ht="15.75">
      <c r="F139" s="54"/>
      <c r="H139" s="54"/>
    </row>
    <row r="140" spans="6:8" ht="15.75">
      <c r="F140" s="54"/>
      <c r="H140" s="54"/>
    </row>
    <row r="141" spans="6:8" ht="15.75">
      <c r="F141" s="54"/>
      <c r="H141" s="54"/>
    </row>
    <row r="142" spans="6:8" ht="15.75">
      <c r="F142" s="54"/>
      <c r="H142" s="54"/>
    </row>
    <row r="143" spans="6:8" ht="15.75">
      <c r="F143" s="54"/>
      <c r="H143" s="54"/>
    </row>
    <row r="144" spans="6:8" ht="15.75">
      <c r="F144" s="54"/>
      <c r="H144" s="54"/>
    </row>
    <row r="145" spans="6:8" ht="15.75">
      <c r="F145" s="54"/>
      <c r="H145" s="54"/>
    </row>
    <row r="146" spans="6:8" ht="15.75">
      <c r="F146" s="54"/>
      <c r="H146" s="54"/>
    </row>
    <row r="147" spans="6:8" ht="15.75">
      <c r="F147" s="54"/>
      <c r="H147" s="54"/>
    </row>
    <row r="148" spans="6:8" ht="15.75">
      <c r="F148" s="54"/>
      <c r="H148" s="54"/>
    </row>
    <row r="149" spans="6:8" ht="15.75">
      <c r="F149" s="54"/>
      <c r="H149" s="54"/>
    </row>
    <row r="150" spans="6:8" ht="15.75">
      <c r="F150" s="54"/>
      <c r="H150" s="54"/>
    </row>
    <row r="151" spans="6:8" ht="15.75">
      <c r="F151" s="54"/>
      <c r="H151" s="54"/>
    </row>
    <row r="152" spans="6:8" ht="15.75">
      <c r="F152" s="54"/>
      <c r="H152" s="54"/>
    </row>
    <row r="153" spans="6:8" ht="15.75">
      <c r="F153" s="54"/>
      <c r="H153" s="54"/>
    </row>
    <row r="154" spans="6:8" ht="15.75">
      <c r="F154" s="54"/>
      <c r="H154" s="54"/>
    </row>
    <row r="155" spans="6:8" ht="15.75">
      <c r="F155" s="54"/>
      <c r="H155" s="54"/>
    </row>
    <row r="156" spans="6:8" ht="15.75">
      <c r="F156" s="54"/>
      <c r="H156" s="54"/>
    </row>
    <row r="157" spans="6:8" ht="15.75">
      <c r="F157" s="54"/>
      <c r="H157" s="54"/>
    </row>
    <row r="158" spans="6:8" ht="15.75">
      <c r="F158" s="54"/>
      <c r="H158" s="54"/>
    </row>
    <row r="159" spans="6:8" ht="15.75">
      <c r="F159" s="54"/>
      <c r="H159" s="54"/>
    </row>
    <row r="160" spans="6:8" ht="15.75">
      <c r="F160" s="54"/>
      <c r="H160" s="54"/>
    </row>
    <row r="161" spans="6:8" ht="15.75">
      <c r="F161" s="54"/>
      <c r="H161" s="54"/>
    </row>
    <row r="162" spans="6:8" ht="15.75">
      <c r="F162" s="54"/>
      <c r="H162" s="54"/>
    </row>
    <row r="163" spans="6:8" ht="15.75">
      <c r="F163" s="54"/>
      <c r="H163" s="54"/>
    </row>
    <row r="164" spans="6:8" ht="15.75">
      <c r="F164" s="54"/>
      <c r="H164" s="54"/>
    </row>
    <row r="165" spans="6:8" ht="15.75">
      <c r="F165" s="54"/>
      <c r="H165" s="54"/>
    </row>
    <row r="166" spans="6:8" ht="15.75">
      <c r="F166" s="54"/>
      <c r="H166" s="54"/>
    </row>
    <row r="167" spans="6:8" ht="15.75">
      <c r="F167" s="54"/>
      <c r="H167" s="54"/>
    </row>
    <row r="168" spans="6:8" ht="15.75">
      <c r="F168" s="54"/>
      <c r="H168" s="54"/>
    </row>
    <row r="169" spans="6:8" ht="15.75">
      <c r="F169" s="54"/>
      <c r="H169" s="54"/>
    </row>
    <row r="170" spans="6:8" ht="15.75">
      <c r="F170" s="54"/>
      <c r="H170" s="54"/>
    </row>
    <row r="171" spans="6:8" ht="15.75">
      <c r="F171" s="54"/>
      <c r="H171" s="54"/>
    </row>
    <row r="172" spans="6:8" ht="15.75">
      <c r="F172" s="54"/>
      <c r="H172" s="54"/>
    </row>
    <row r="173" spans="6:8" ht="15.75">
      <c r="F173" s="54"/>
      <c r="H173" s="54"/>
    </row>
    <row r="174" spans="6:8" ht="15.75">
      <c r="F174" s="54"/>
      <c r="H174" s="54"/>
    </row>
    <row r="175" spans="6:8" ht="15.75">
      <c r="F175" s="54"/>
      <c r="H175" s="54"/>
    </row>
    <row r="176" spans="6:8" ht="15.75">
      <c r="F176" s="54"/>
      <c r="H176" s="54"/>
    </row>
    <row r="177" spans="6:8" ht="15.75">
      <c r="F177" s="54"/>
      <c r="H177" s="54"/>
    </row>
    <row r="178" spans="6:8" ht="15.75">
      <c r="F178" s="54"/>
      <c r="H178" s="54"/>
    </row>
    <row r="179" spans="6:8" ht="15.75">
      <c r="F179" s="54"/>
      <c r="H179" s="54"/>
    </row>
    <row r="180" spans="6:8" ht="15.75">
      <c r="F180" s="54"/>
      <c r="H180" s="54"/>
    </row>
    <row r="181" spans="6:8" ht="15.75">
      <c r="F181" s="54"/>
      <c r="H181" s="54"/>
    </row>
    <row r="182" spans="6:8" ht="15.75">
      <c r="F182" s="54"/>
      <c r="H182" s="54"/>
    </row>
    <row r="183" spans="6:8" ht="15.75">
      <c r="F183" s="54"/>
      <c r="H183" s="54"/>
    </row>
    <row r="184" spans="6:8" ht="15.75">
      <c r="F184" s="54"/>
      <c r="H184" s="54"/>
    </row>
    <row r="185" spans="6:8" ht="15.75">
      <c r="F185" s="54"/>
      <c r="H185" s="54"/>
    </row>
    <row r="186" spans="6:8" ht="15.75">
      <c r="F186" s="54"/>
      <c r="H186" s="54"/>
    </row>
    <row r="187" spans="6:8" ht="15.75">
      <c r="F187" s="54"/>
      <c r="H187" s="54"/>
    </row>
    <row r="188" spans="6:8" ht="15.75">
      <c r="F188" s="54"/>
      <c r="H188" s="54"/>
    </row>
    <row r="189" spans="6:8" ht="15.75">
      <c r="F189" s="54"/>
      <c r="H189" s="54"/>
    </row>
    <row r="190" spans="6:8" ht="15.75">
      <c r="F190" s="54"/>
      <c r="H190" s="54"/>
    </row>
    <row r="191" spans="6:8" ht="15.75">
      <c r="F191" s="54"/>
      <c r="H191" s="54"/>
    </row>
    <row r="192" spans="6:8" ht="15.75">
      <c r="F192" s="54"/>
      <c r="H192" s="54"/>
    </row>
    <row r="193" spans="6:8" ht="15.75">
      <c r="F193" s="54"/>
      <c r="H193" s="54"/>
    </row>
    <row r="194" spans="6:8" ht="15.75">
      <c r="F194" s="54"/>
      <c r="H194" s="54"/>
    </row>
    <row r="195" spans="6:8" ht="15.75">
      <c r="F195" s="54"/>
      <c r="H195" s="54"/>
    </row>
    <row r="196" spans="6:8" ht="15.75">
      <c r="F196" s="54"/>
      <c r="H196" s="54"/>
    </row>
    <row r="197" spans="6:8" ht="15.75">
      <c r="F197" s="54"/>
      <c r="H197" s="54"/>
    </row>
    <row r="198" spans="6:8" ht="15.75">
      <c r="F198" s="54"/>
      <c r="H198" s="54"/>
    </row>
    <row r="199" spans="6:8" ht="15.75">
      <c r="F199" s="54"/>
      <c r="H199" s="54"/>
    </row>
    <row r="200" spans="6:8" ht="15.75">
      <c r="F200" s="54"/>
      <c r="H200" s="54"/>
    </row>
    <row r="201" spans="6:8" ht="15.75">
      <c r="F201" s="54"/>
      <c r="H201" s="54"/>
    </row>
    <row r="202" spans="6:8" ht="15.75">
      <c r="F202" s="54"/>
      <c r="H202" s="54"/>
    </row>
    <row r="203" spans="6:8" ht="15.75">
      <c r="F203" s="54"/>
      <c r="H203" s="54"/>
    </row>
    <row r="204" spans="6:8" ht="15.75">
      <c r="F204" s="54"/>
      <c r="H204" s="54"/>
    </row>
    <row r="205" spans="6:8" ht="15.75">
      <c r="F205" s="54"/>
      <c r="H205" s="54"/>
    </row>
    <row r="206" spans="6:8" ht="15.75">
      <c r="F206" s="54"/>
      <c r="H206" s="54"/>
    </row>
    <row r="207" spans="6:8" ht="15.75">
      <c r="F207" s="54"/>
      <c r="H207" s="54"/>
    </row>
    <row r="208" spans="6:8" ht="15.75">
      <c r="F208" s="54"/>
      <c r="H208" s="54"/>
    </row>
    <row r="209" spans="6:8" ht="15.75">
      <c r="F209" s="54"/>
      <c r="H209" s="54"/>
    </row>
    <row r="210" spans="6:8" ht="15.75">
      <c r="F210" s="54"/>
      <c r="H210" s="54"/>
    </row>
    <row r="211" spans="6:8" ht="15.75">
      <c r="F211" s="54"/>
      <c r="H211" s="54"/>
    </row>
    <row r="212" spans="6:8" ht="15.75">
      <c r="F212" s="54"/>
      <c r="H212" s="54"/>
    </row>
    <row r="213" spans="6:8" ht="15.75">
      <c r="F213" s="54"/>
      <c r="H213" s="54"/>
    </row>
    <row r="214" spans="6:8" ht="15.75">
      <c r="F214" s="54"/>
      <c r="H214" s="54"/>
    </row>
    <row r="215" spans="6:8" ht="15.75">
      <c r="F215" s="54"/>
      <c r="H215" s="54"/>
    </row>
    <row r="216" spans="6:8" ht="15.75">
      <c r="F216" s="54"/>
      <c r="H216" s="54"/>
    </row>
    <row r="217" spans="6:8" ht="15.75">
      <c r="F217" s="54"/>
      <c r="H217" s="54"/>
    </row>
    <row r="218" spans="6:8" ht="15.75">
      <c r="F218" s="54"/>
      <c r="H218" s="54"/>
    </row>
    <row r="219" spans="6:8" ht="15.75">
      <c r="F219" s="54"/>
      <c r="H219" s="54"/>
    </row>
    <row r="220" spans="6:8" ht="15.75">
      <c r="F220" s="54"/>
      <c r="H220" s="54"/>
    </row>
    <row r="221" spans="6:8" ht="15.75">
      <c r="F221" s="54"/>
      <c r="H221" s="54"/>
    </row>
    <row r="222" spans="6:8" ht="15.75">
      <c r="F222" s="54"/>
      <c r="H222" s="54"/>
    </row>
    <row r="223" spans="6:8" ht="15.75">
      <c r="F223" s="54"/>
      <c r="H223" s="54"/>
    </row>
    <row r="224" spans="6:8" ht="15.75">
      <c r="F224" s="54"/>
      <c r="H224" s="54"/>
    </row>
    <row r="225" spans="6:8" ht="15.75">
      <c r="F225" s="54"/>
      <c r="H225" s="54"/>
    </row>
    <row r="226" spans="6:8" ht="15.75">
      <c r="F226" s="54"/>
      <c r="H226" s="54"/>
    </row>
    <row r="227" spans="6:8" ht="15.75">
      <c r="F227" s="54"/>
      <c r="H227" s="54"/>
    </row>
    <row r="228" spans="6:8" ht="15.75">
      <c r="F228" s="54"/>
      <c r="H228" s="54"/>
    </row>
    <row r="229" spans="6:8" ht="15.75">
      <c r="F229" s="54"/>
      <c r="H229" s="54"/>
    </row>
    <row r="230" spans="6:8" ht="15.75">
      <c r="F230" s="54"/>
      <c r="H230" s="54"/>
    </row>
    <row r="231" spans="6:8" ht="15.75">
      <c r="F231" s="54"/>
      <c r="H231" s="54"/>
    </row>
    <row r="232" spans="6:8" ht="15.75">
      <c r="F232" s="54"/>
      <c r="H232" s="54"/>
    </row>
    <row r="233" spans="6:8" ht="15.75">
      <c r="F233" s="54"/>
      <c r="H233" s="54"/>
    </row>
    <row r="234" spans="6:8" ht="15.75">
      <c r="F234" s="54"/>
      <c r="H234" s="54"/>
    </row>
    <row r="235" spans="6:8" ht="15.75">
      <c r="F235" s="54"/>
      <c r="H235" s="54"/>
    </row>
    <row r="236" spans="6:8" ht="15.75">
      <c r="F236" s="54"/>
      <c r="H236" s="54"/>
    </row>
    <row r="237" spans="6:8" ht="15.75">
      <c r="F237" s="54"/>
      <c r="H237" s="54"/>
    </row>
    <row r="238" spans="6:8" ht="15.75">
      <c r="F238" s="54"/>
      <c r="H238" s="54"/>
    </row>
    <row r="239" spans="6:8" ht="15.75">
      <c r="F239" s="54"/>
      <c r="H239" s="54"/>
    </row>
    <row r="240" spans="6:8" ht="15.75">
      <c r="F240" s="54"/>
      <c r="H240" s="54"/>
    </row>
    <row r="241" spans="6:8" ht="15.75">
      <c r="F241" s="54"/>
      <c r="H241" s="54"/>
    </row>
    <row r="242" spans="6:8" ht="15.75">
      <c r="F242" s="54"/>
      <c r="H242" s="54"/>
    </row>
    <row r="243" spans="6:8" ht="15.75">
      <c r="F243" s="54"/>
      <c r="H243" s="54"/>
    </row>
    <row r="244" spans="6:8" ht="15.75">
      <c r="F244" s="54"/>
      <c r="H244" s="54"/>
    </row>
    <row r="245" spans="6:8" ht="15.75">
      <c r="F245" s="54"/>
      <c r="H245" s="54"/>
    </row>
    <row r="246" spans="6:8" ht="15.75">
      <c r="F246" s="54"/>
      <c r="H246" s="54"/>
    </row>
    <row r="247" spans="6:8" ht="15.75">
      <c r="F247" s="54"/>
      <c r="H247" s="54"/>
    </row>
    <row r="248" spans="6:8" ht="15.75">
      <c r="F248" s="54"/>
      <c r="H248" s="54"/>
    </row>
    <row r="249" spans="6:8" ht="15.75">
      <c r="F249" s="54"/>
      <c r="H249" s="54"/>
    </row>
    <row r="250" spans="6:8" ht="15.75">
      <c r="F250" s="54"/>
      <c r="H250" s="54"/>
    </row>
    <row r="251" spans="6:8" ht="15.75">
      <c r="F251" s="54"/>
      <c r="H251" s="54"/>
    </row>
    <row r="252" spans="6:8" ht="15.75">
      <c r="F252" s="54"/>
      <c r="H252" s="54"/>
    </row>
    <row r="253" spans="6:8" ht="15.75">
      <c r="F253" s="54"/>
      <c r="H253" s="54"/>
    </row>
    <row r="254" spans="6:8" ht="15.75">
      <c r="F254" s="54"/>
      <c r="H254" s="54"/>
    </row>
    <row r="255" spans="6:8" ht="15.75">
      <c r="F255" s="54"/>
      <c r="H255" s="54"/>
    </row>
    <row r="256" spans="6:8" ht="15.75">
      <c r="F256" s="54"/>
      <c r="H256" s="54"/>
    </row>
    <row r="257" spans="6:8" ht="15.75">
      <c r="F257" s="54"/>
      <c r="H257" s="54"/>
    </row>
    <row r="258" spans="6:8" ht="15.75">
      <c r="F258" s="54"/>
      <c r="H258" s="54"/>
    </row>
    <row r="259" spans="6:8" ht="15.75">
      <c r="F259" s="54"/>
      <c r="H259" s="54"/>
    </row>
    <row r="260" spans="6:8" ht="15.75">
      <c r="F260" s="54"/>
      <c r="H260" s="54"/>
    </row>
    <row r="261" spans="6:8" ht="15.75">
      <c r="F261" s="54"/>
      <c r="H261" s="54"/>
    </row>
    <row r="262" spans="6:8" ht="15.75">
      <c r="F262" s="54"/>
      <c r="H262" s="54"/>
    </row>
    <row r="263" spans="6:8" ht="15.75">
      <c r="F263" s="54"/>
      <c r="H263" s="54"/>
    </row>
    <row r="264" spans="6:8" ht="15.75">
      <c r="F264" s="54"/>
      <c r="H264" s="54"/>
    </row>
    <row r="265" spans="6:8" ht="15.75">
      <c r="F265" s="54"/>
      <c r="H265" s="54"/>
    </row>
    <row r="266" spans="6:8" ht="15.75">
      <c r="F266" s="54"/>
      <c r="H266" s="54"/>
    </row>
    <row r="267" spans="6:8" ht="15.75">
      <c r="F267" s="54"/>
      <c r="H267" s="54"/>
    </row>
    <row r="268" spans="6:8" ht="15.75">
      <c r="F268" s="54"/>
      <c r="H268" s="54"/>
    </row>
    <row r="269" spans="6:8" ht="15.75">
      <c r="F269" s="54"/>
      <c r="H269" s="54"/>
    </row>
    <row r="270" spans="6:8" ht="15.75">
      <c r="F270" s="54"/>
      <c r="H270" s="54"/>
    </row>
    <row r="271" spans="6:8" ht="15.75">
      <c r="F271" s="54"/>
      <c r="H271" s="54"/>
    </row>
    <row r="272" spans="6:8" ht="15.75">
      <c r="F272" s="54"/>
      <c r="H272" s="54"/>
    </row>
    <row r="273" spans="6:8" ht="15.75">
      <c r="F273" s="54"/>
      <c r="H273" s="54"/>
    </row>
    <row r="274" spans="6:8" ht="15.75">
      <c r="F274" s="54"/>
      <c r="H274" s="54"/>
    </row>
    <row r="275" spans="6:8" ht="15.75">
      <c r="F275" s="54"/>
      <c r="H275" s="54"/>
    </row>
    <row r="276" spans="6:8" ht="15.75">
      <c r="F276" s="54"/>
      <c r="H276" s="54"/>
    </row>
    <row r="277" spans="6:8" ht="15.75">
      <c r="F277" s="54"/>
      <c r="H277" s="54"/>
    </row>
    <row r="278" spans="6:8" ht="15.75">
      <c r="F278" s="54"/>
      <c r="H278" s="54"/>
    </row>
    <row r="279" spans="6:8" ht="15.75">
      <c r="F279" s="54"/>
      <c r="H279" s="54"/>
    </row>
    <row r="280" spans="6:8" ht="15.75">
      <c r="F280" s="54"/>
      <c r="H280" s="54"/>
    </row>
    <row r="281" spans="6:8" ht="15.75">
      <c r="F281" s="54"/>
      <c r="H281" s="54"/>
    </row>
    <row r="282" spans="6:8" ht="15.75">
      <c r="F282" s="54"/>
      <c r="H282" s="54"/>
    </row>
    <row r="283" spans="6:8" ht="15.75">
      <c r="F283" s="54"/>
      <c r="H283" s="54"/>
    </row>
    <row r="284" spans="6:8" ht="15.75">
      <c r="F284" s="54"/>
      <c r="H284" s="54"/>
    </row>
    <row r="285" spans="6:8" ht="15.75">
      <c r="F285" s="54"/>
      <c r="H285" s="54"/>
    </row>
    <row r="286" spans="6:8" ht="15.75">
      <c r="F286" s="54"/>
      <c r="H286" s="54"/>
    </row>
    <row r="287" spans="6:8" ht="15.75">
      <c r="F287" s="54"/>
      <c r="H287" s="54"/>
    </row>
    <row r="288" spans="6:8" ht="15.75">
      <c r="F288" s="54"/>
      <c r="H288" s="54"/>
    </row>
    <row r="289" spans="6:8" ht="15.75">
      <c r="F289" s="54"/>
      <c r="H289" s="54"/>
    </row>
    <row r="290" spans="6:8" ht="15.75">
      <c r="F290" s="54"/>
      <c r="H290" s="54"/>
    </row>
    <row r="291" spans="6:8" ht="15.75">
      <c r="F291" s="54"/>
      <c r="H291" s="54"/>
    </row>
    <row r="292" spans="6:8" ht="15.75">
      <c r="F292" s="54"/>
      <c r="H292" s="54"/>
    </row>
    <row r="293" spans="6:8" ht="15.75">
      <c r="F293" s="54"/>
      <c r="H293" s="54"/>
    </row>
    <row r="294" spans="6:8" ht="15.75">
      <c r="F294" s="54"/>
      <c r="H294" s="54"/>
    </row>
    <row r="295" spans="6:8" ht="15.75">
      <c r="F295" s="54"/>
      <c r="H295" s="54"/>
    </row>
    <row r="296" spans="6:8" ht="15.75">
      <c r="F296" s="54"/>
      <c r="H296" s="54"/>
    </row>
    <row r="297" spans="6:8" ht="15.75">
      <c r="F297" s="54"/>
      <c r="H297" s="54"/>
    </row>
    <row r="298" spans="6:8" ht="15.75">
      <c r="F298" s="54"/>
      <c r="H298" s="54"/>
    </row>
    <row r="299" spans="6:8" ht="15.75">
      <c r="F299" s="54"/>
      <c r="H299" s="54"/>
    </row>
    <row r="300" spans="6:8" ht="15.75">
      <c r="F300" s="54"/>
      <c r="H300" s="54"/>
    </row>
    <row r="301" spans="6:8" ht="15.75">
      <c r="F301" s="54"/>
      <c r="H301" s="54"/>
    </row>
    <row r="302" spans="6:8" ht="15.75">
      <c r="F302" s="54"/>
      <c r="H302" s="54"/>
    </row>
    <row r="303" spans="6:8" ht="15.75">
      <c r="F303" s="54"/>
      <c r="H303" s="54"/>
    </row>
    <row r="304" spans="6:8" ht="15.75">
      <c r="F304" s="54"/>
      <c r="H304" s="54"/>
    </row>
    <row r="305" spans="6:8" ht="15.75">
      <c r="F305" s="54"/>
      <c r="H305" s="54"/>
    </row>
    <row r="306" spans="6:8" ht="15.75">
      <c r="F306" s="54"/>
      <c r="H306" s="54"/>
    </row>
    <row r="307" spans="6:8" ht="15.75">
      <c r="F307" s="54"/>
      <c r="H307" s="54"/>
    </row>
    <row r="308" spans="6:8" ht="15.75">
      <c r="F308" s="54"/>
      <c r="H308" s="54"/>
    </row>
    <row r="309" spans="6:8" ht="15.75">
      <c r="F309" s="54"/>
      <c r="H309" s="54"/>
    </row>
    <row r="310" spans="6:8" ht="15.75">
      <c r="F310" s="54"/>
      <c r="H310" s="54"/>
    </row>
    <row r="311" spans="6:8" ht="15.75">
      <c r="F311" s="54"/>
      <c r="H311" s="54"/>
    </row>
    <row r="312" spans="6:8" ht="15.75">
      <c r="F312" s="54"/>
      <c r="H312" s="54"/>
    </row>
    <row r="313" spans="6:8" ht="15.75">
      <c r="F313" s="54"/>
      <c r="H313" s="54"/>
    </row>
    <row r="314" spans="6:8" ht="15.75">
      <c r="F314" s="54"/>
      <c r="H314" s="54"/>
    </row>
    <row r="315" spans="6:8" ht="15.75">
      <c r="F315" s="54"/>
      <c r="H315" s="54"/>
    </row>
    <row r="316" spans="6:8" ht="15.75">
      <c r="F316" s="54"/>
      <c r="H316" s="54"/>
    </row>
    <row r="317" spans="6:8" ht="15.75">
      <c r="F317" s="54"/>
      <c r="H317" s="54"/>
    </row>
    <row r="318" spans="6:8" ht="15.75">
      <c r="F318" s="54"/>
      <c r="H318" s="54"/>
    </row>
    <row r="319" spans="6:8" ht="15.75">
      <c r="F319" s="54"/>
      <c r="H319" s="54"/>
    </row>
    <row r="320" spans="6:8" ht="15.75">
      <c r="F320" s="54"/>
      <c r="H320" s="54"/>
    </row>
    <row r="321" spans="6:8" ht="15.75">
      <c r="F321" s="54"/>
      <c r="H321" s="54"/>
    </row>
    <row r="322" spans="6:8" ht="15.75">
      <c r="F322" s="54"/>
      <c r="H322" s="54"/>
    </row>
    <row r="323" spans="6:8" ht="15.75">
      <c r="F323" s="54"/>
      <c r="H323" s="54"/>
    </row>
    <row r="324" spans="6:8" ht="15.75">
      <c r="F324" s="54"/>
      <c r="H324" s="54"/>
    </row>
    <row r="325" spans="6:8" ht="15.75">
      <c r="F325" s="54"/>
      <c r="H325" s="54"/>
    </row>
    <row r="326" spans="6:8" ht="15.75">
      <c r="F326" s="54"/>
      <c r="H326" s="54"/>
    </row>
    <row r="327" spans="6:8" ht="15.75">
      <c r="F327" s="54"/>
      <c r="H327" s="54"/>
    </row>
    <row r="328" spans="6:8" ht="15.75">
      <c r="F328" s="54"/>
      <c r="H328" s="54"/>
    </row>
    <row r="329" spans="6:8" ht="15.75">
      <c r="F329" s="54"/>
      <c r="H329" s="54"/>
    </row>
    <row r="330" spans="6:8" ht="15.75">
      <c r="F330" s="54"/>
      <c r="H330" s="54"/>
    </row>
    <row r="331" spans="6:8" ht="15.75">
      <c r="F331" s="54"/>
      <c r="H331" s="54"/>
    </row>
    <row r="332" spans="6:8" ht="15.75">
      <c r="F332" s="54"/>
      <c r="H332" s="54"/>
    </row>
    <row r="333" spans="6:8" ht="15.75">
      <c r="F333" s="54"/>
      <c r="H333" s="54"/>
    </row>
    <row r="334" spans="6:8" ht="15.75">
      <c r="F334" s="54"/>
      <c r="H334" s="54"/>
    </row>
    <row r="335" spans="6:8" ht="15.75">
      <c r="F335" s="54"/>
      <c r="H335" s="54"/>
    </row>
    <row r="336" spans="6:8" ht="15.75">
      <c r="F336" s="54"/>
      <c r="H336" s="54"/>
    </row>
    <row r="337" spans="6:8" ht="15.75">
      <c r="F337" s="54"/>
      <c r="H337" s="54"/>
    </row>
    <row r="338" spans="6:8" ht="15.75">
      <c r="F338" s="54"/>
      <c r="H338" s="54"/>
    </row>
    <row r="339" spans="6:8" ht="15.75">
      <c r="F339" s="54"/>
      <c r="H339" s="54"/>
    </row>
    <row r="340" spans="6:8" ht="15.75">
      <c r="F340" s="54"/>
      <c r="H340" s="54"/>
    </row>
    <row r="341" spans="6:8" ht="15.75">
      <c r="F341" s="54"/>
      <c r="H341" s="54"/>
    </row>
    <row r="342" spans="6:8" ht="15.75">
      <c r="F342" s="54"/>
      <c r="H342" s="54"/>
    </row>
    <row r="343" spans="6:8" ht="15.75">
      <c r="F343" s="54"/>
      <c r="H343" s="54"/>
    </row>
    <row r="344" spans="6:8" ht="15.75">
      <c r="F344" s="54"/>
      <c r="H344" s="54"/>
    </row>
    <row r="345" spans="6:8" ht="15.75">
      <c r="F345" s="54"/>
      <c r="H345" s="54"/>
    </row>
    <row r="346" spans="6:8" ht="15.75">
      <c r="F346" s="54"/>
      <c r="H346" s="54"/>
    </row>
    <row r="347" spans="6:8" ht="15.75">
      <c r="F347" s="54"/>
      <c r="H347" s="54"/>
    </row>
    <row r="348" spans="6:8" ht="15.75">
      <c r="F348" s="54"/>
      <c r="H348" s="54"/>
    </row>
    <row r="349" spans="6:8" ht="15.75">
      <c r="F349" s="54"/>
      <c r="H349" s="54"/>
    </row>
    <row r="350" spans="6:8" ht="15.75">
      <c r="F350" s="54"/>
      <c r="H350" s="54"/>
    </row>
    <row r="351" spans="6:8" ht="15.75">
      <c r="F351" s="54"/>
      <c r="H351" s="54"/>
    </row>
    <row r="352" spans="6:8" ht="15.75">
      <c r="F352" s="54"/>
      <c r="H352" s="54"/>
    </row>
    <row r="353" spans="6:8" ht="15.75">
      <c r="F353" s="54"/>
      <c r="H353" s="54"/>
    </row>
    <row r="354" spans="6:8" ht="15.75">
      <c r="F354" s="54"/>
      <c r="H354" s="54"/>
    </row>
    <row r="355" spans="6:8" ht="15.75">
      <c r="F355" s="54"/>
      <c r="H355" s="54"/>
    </row>
    <row r="356" spans="6:8" ht="15.75">
      <c r="F356" s="54"/>
      <c r="H356" s="54"/>
    </row>
    <row r="357" spans="6:8" ht="15.75">
      <c r="F357" s="54"/>
      <c r="H357" s="54"/>
    </row>
    <row r="358" spans="6:8" ht="15.75">
      <c r="F358" s="54"/>
      <c r="H358" s="54"/>
    </row>
    <row r="359" spans="6:8" ht="15.75">
      <c r="F359" s="54"/>
      <c r="H359" s="54"/>
    </row>
    <row r="360" spans="6:8" ht="15.75">
      <c r="F360" s="54"/>
      <c r="H360" s="54"/>
    </row>
    <row r="361" spans="6:8" ht="15.75">
      <c r="F361" s="54"/>
      <c r="H361" s="54"/>
    </row>
    <row r="362" spans="6:8" ht="15.75">
      <c r="F362" s="54"/>
      <c r="H362" s="54"/>
    </row>
    <row r="363" spans="6:8" ht="15.75">
      <c r="F363" s="54"/>
      <c r="H363" s="54"/>
    </row>
    <row r="364" spans="6:8" ht="15.75">
      <c r="F364" s="54"/>
      <c r="H364" s="54"/>
    </row>
    <row r="365" spans="6:8" ht="15.75">
      <c r="F365" s="54"/>
      <c r="H365" s="54"/>
    </row>
    <row r="366" spans="6:8" ht="15.75">
      <c r="F366" s="54"/>
      <c r="H366" s="54"/>
    </row>
    <row r="367" spans="6:8" ht="15.75">
      <c r="F367" s="54"/>
      <c r="H367" s="54"/>
    </row>
    <row r="368" spans="6:8" ht="15.75">
      <c r="F368" s="54"/>
      <c r="H368" s="54"/>
    </row>
    <row r="369" spans="6:8" ht="15.75">
      <c r="F369" s="54"/>
      <c r="H369" s="54"/>
    </row>
    <row r="370" spans="6:8" ht="15.75">
      <c r="F370" s="54"/>
      <c r="H370" s="54"/>
    </row>
    <row r="371" spans="6:8" ht="15.75">
      <c r="F371" s="54"/>
      <c r="H371" s="54"/>
    </row>
    <row r="372" spans="6:8" ht="15.75">
      <c r="F372" s="54"/>
      <c r="H372" s="54"/>
    </row>
    <row r="373" spans="6:8" ht="15.75">
      <c r="F373" s="54"/>
      <c r="H373" s="54"/>
    </row>
    <row r="374" spans="6:8" ht="15.75">
      <c r="F374" s="54"/>
      <c r="H374" s="54"/>
    </row>
    <row r="375" spans="6:8" ht="15.75">
      <c r="F375" s="54"/>
      <c r="H375" s="54"/>
    </row>
    <row r="376" spans="6:8" ht="15.75">
      <c r="F376" s="54"/>
      <c r="H376" s="54"/>
    </row>
    <row r="377" spans="6:8" ht="15.75">
      <c r="F377" s="54"/>
      <c r="H377" s="54"/>
    </row>
    <row r="378" spans="6:8" ht="15.75">
      <c r="F378" s="54"/>
      <c r="H378" s="54"/>
    </row>
    <row r="379" spans="6:8" ht="15.75">
      <c r="F379" s="54"/>
      <c r="H379" s="54"/>
    </row>
    <row r="380" spans="6:8" ht="15.75">
      <c r="F380" s="54"/>
      <c r="H380" s="54"/>
    </row>
    <row r="381" spans="6:8" ht="15.75">
      <c r="F381" s="54"/>
      <c r="H381" s="54"/>
    </row>
    <row r="382" spans="6:8" ht="15.75">
      <c r="F382" s="54"/>
      <c r="H382" s="54"/>
    </row>
    <row r="383" spans="6:8" ht="15.75">
      <c r="F383" s="54"/>
      <c r="H383" s="54"/>
    </row>
    <row r="384" spans="6:8" ht="15.75">
      <c r="F384" s="54"/>
      <c r="H384" s="54"/>
    </row>
    <row r="385" spans="6:8" ht="15.75">
      <c r="F385" s="54"/>
      <c r="H385" s="54"/>
    </row>
    <row r="386" spans="6:8" ht="15.75">
      <c r="F386" s="54"/>
      <c r="H386" s="54"/>
    </row>
    <row r="387" spans="6:8" ht="15.75">
      <c r="F387" s="54"/>
      <c r="H387" s="54"/>
    </row>
    <row r="388" spans="6:8" ht="15.75">
      <c r="F388" s="54"/>
      <c r="H388" s="54"/>
    </row>
    <row r="389" spans="6:8" ht="15.75">
      <c r="F389" s="54"/>
      <c r="H389" s="54"/>
    </row>
    <row r="390" spans="6:8" ht="15.75">
      <c r="F390" s="54"/>
      <c r="H390" s="54"/>
    </row>
    <row r="391" spans="6:8" ht="15.75">
      <c r="F391" s="54"/>
      <c r="H391" s="54"/>
    </row>
    <row r="392" spans="6:8" ht="15.75">
      <c r="F392" s="54"/>
      <c r="H392" s="54"/>
    </row>
    <row r="393" spans="6:8" ht="15.75">
      <c r="F393" s="54"/>
      <c r="H393" s="54"/>
    </row>
    <row r="394" spans="6:8" ht="15.75">
      <c r="F394" s="54"/>
      <c r="H394" s="54"/>
    </row>
    <row r="395" spans="6:8" ht="15.75">
      <c r="F395" s="54"/>
      <c r="H395" s="54"/>
    </row>
    <row r="396" spans="6:8" ht="15.75">
      <c r="F396" s="54"/>
      <c r="H396" s="54"/>
    </row>
    <row r="397" spans="6:8" ht="15.75">
      <c r="F397" s="54"/>
      <c r="H397" s="54"/>
    </row>
    <row r="398" spans="6:8" ht="15.75">
      <c r="F398" s="54"/>
      <c r="H398" s="54"/>
    </row>
    <row r="399" spans="6:8" ht="15.75">
      <c r="F399" s="54"/>
      <c r="H399" s="54"/>
    </row>
    <row r="400" spans="6:8" ht="15.75">
      <c r="F400" s="54"/>
      <c r="H400" s="54"/>
    </row>
    <row r="401" spans="6:8" ht="15.75">
      <c r="F401" s="54"/>
      <c r="H401" s="54"/>
    </row>
    <row r="402" spans="6:8" ht="15.75">
      <c r="F402" s="54"/>
      <c r="H402" s="54"/>
    </row>
    <row r="403" spans="6:8" ht="15.75">
      <c r="F403" s="54"/>
      <c r="H403" s="54"/>
    </row>
    <row r="404" spans="6:8" ht="15.75">
      <c r="F404" s="54"/>
      <c r="H404" s="54"/>
    </row>
    <row r="405" spans="6:8" ht="15.75">
      <c r="F405" s="54"/>
      <c r="H405" s="54"/>
    </row>
    <row r="406" spans="6:8" ht="15.75">
      <c r="F406" s="54"/>
      <c r="H406" s="54"/>
    </row>
    <row r="407" spans="6:8" ht="15.75">
      <c r="F407" s="54"/>
      <c r="H407" s="54"/>
    </row>
    <row r="408" spans="6:8" ht="15.75">
      <c r="F408" s="54"/>
      <c r="H408" s="54"/>
    </row>
    <row r="409" spans="6:8" ht="15.75">
      <c r="F409" s="54"/>
      <c r="H409" s="54"/>
    </row>
    <row r="410" spans="6:8" ht="15.75">
      <c r="F410" s="54"/>
      <c r="H410" s="54"/>
    </row>
    <row r="411" spans="6:8" ht="15.75">
      <c r="F411" s="54"/>
      <c r="H411" s="54"/>
    </row>
    <row r="412" spans="6:8" ht="15.75">
      <c r="F412" s="54"/>
      <c r="H412" s="54"/>
    </row>
    <row r="413" spans="6:8" ht="15.75">
      <c r="F413" s="54"/>
      <c r="H413" s="54"/>
    </row>
    <row r="414" spans="6:8" ht="15.75">
      <c r="F414" s="54"/>
      <c r="H414" s="54"/>
    </row>
    <row r="415" spans="6:8" ht="15.75">
      <c r="F415" s="54"/>
      <c r="H415" s="54"/>
    </row>
    <row r="416" spans="6:8" ht="15.75">
      <c r="F416" s="54"/>
      <c r="H416" s="54"/>
    </row>
    <row r="417" spans="6:8" ht="15.75">
      <c r="F417" s="54"/>
      <c r="H417" s="54"/>
    </row>
    <row r="418" spans="6:8" ht="15.75">
      <c r="F418" s="54"/>
      <c r="H418" s="54"/>
    </row>
    <row r="419" spans="6:8" ht="15.75">
      <c r="F419" s="54"/>
      <c r="H419" s="54"/>
    </row>
    <row r="420" spans="6:8" ht="15.75">
      <c r="F420" s="54"/>
      <c r="H420" s="54"/>
    </row>
    <row r="421" spans="6:8" ht="15.75">
      <c r="F421" s="54"/>
      <c r="H421" s="54"/>
    </row>
    <row r="422" spans="6:8" ht="15.75">
      <c r="F422" s="54"/>
      <c r="H422" s="54"/>
    </row>
    <row r="423" spans="6:8" ht="15.75">
      <c r="F423" s="54"/>
      <c r="H423" s="54"/>
    </row>
    <row r="424" spans="6:8" ht="15.75">
      <c r="F424" s="54"/>
      <c r="H424" s="54"/>
    </row>
    <row r="425" spans="6:8" ht="15.75">
      <c r="F425" s="54"/>
      <c r="H425" s="54"/>
    </row>
    <row r="426" spans="6:8" ht="15.75">
      <c r="F426" s="54"/>
      <c r="H426" s="54"/>
    </row>
    <row r="427" spans="6:8" ht="15.75">
      <c r="F427" s="54"/>
      <c r="H427" s="54"/>
    </row>
    <row r="428" spans="6:8" ht="15.75">
      <c r="F428" s="54"/>
      <c r="H428" s="54"/>
    </row>
    <row r="429" spans="6:8" ht="15.75">
      <c r="F429" s="54"/>
      <c r="H429" s="54"/>
    </row>
    <row r="430" spans="6:8" ht="15.75">
      <c r="F430" s="54"/>
      <c r="H430" s="54"/>
    </row>
    <row r="431" spans="6:8" ht="15.75">
      <c r="F431" s="54"/>
      <c r="H431" s="54"/>
    </row>
    <row r="432" spans="6:8" ht="15.75">
      <c r="F432" s="54"/>
      <c r="H432" s="54"/>
    </row>
    <row r="433" spans="6:8" ht="15.75">
      <c r="F433" s="54"/>
      <c r="H433" s="54"/>
    </row>
    <row r="434" spans="6:8" ht="15.75">
      <c r="F434" s="54"/>
      <c r="H434" s="54"/>
    </row>
    <row r="435" spans="6:8" ht="15.75">
      <c r="F435" s="54"/>
      <c r="H435" s="54"/>
    </row>
    <row r="436" spans="6:8" ht="15.75">
      <c r="F436" s="54"/>
      <c r="H436" s="54"/>
    </row>
    <row r="437" spans="6:8" ht="15.75">
      <c r="F437" s="54"/>
      <c r="H437" s="54"/>
    </row>
    <row r="438" spans="6:8" ht="15.75">
      <c r="F438" s="54"/>
      <c r="H438" s="54"/>
    </row>
    <row r="439" spans="6:8" ht="15.75">
      <c r="F439" s="54"/>
      <c r="H439" s="54"/>
    </row>
    <row r="440" spans="6:8" ht="15.75">
      <c r="F440" s="54"/>
      <c r="H440" s="54"/>
    </row>
    <row r="441" spans="6:8" ht="15.75">
      <c r="F441" s="54"/>
      <c r="H441" s="54"/>
    </row>
    <row r="442" spans="6:8" ht="15.75">
      <c r="F442" s="54"/>
      <c r="H442" s="54"/>
    </row>
    <row r="443" spans="6:8" ht="15.75">
      <c r="F443" s="54"/>
      <c r="H443" s="54"/>
    </row>
    <row r="444" spans="6:8" ht="15.75">
      <c r="F444" s="54"/>
      <c r="H444" s="54"/>
    </row>
    <row r="445" spans="6:8" ht="15.75">
      <c r="F445" s="54"/>
      <c r="H445" s="54"/>
    </row>
    <row r="446" spans="6:8" ht="15.75">
      <c r="F446" s="54"/>
      <c r="H446" s="54"/>
    </row>
    <row r="447" spans="6:8" ht="15.75">
      <c r="F447" s="54"/>
      <c r="H447" s="54"/>
    </row>
    <row r="448" spans="6:8" ht="15.75">
      <c r="F448" s="54"/>
      <c r="H448" s="54"/>
    </row>
    <row r="449" spans="6:8" ht="15.75">
      <c r="F449" s="54"/>
      <c r="H449" s="54"/>
    </row>
    <row r="450" spans="6:8" ht="15.75">
      <c r="F450" s="54"/>
      <c r="H450" s="54"/>
    </row>
    <row r="451" spans="6:8" ht="15.75">
      <c r="F451" s="54"/>
      <c r="H451" s="54"/>
    </row>
    <row r="452" spans="6:8" ht="15.75">
      <c r="F452" s="54"/>
      <c r="H452" s="54"/>
    </row>
    <row r="453" spans="6:8" ht="15.75">
      <c r="F453" s="54"/>
      <c r="H453" s="54"/>
    </row>
    <row r="454" spans="6:8" ht="15.75">
      <c r="F454" s="54"/>
      <c r="H454" s="54"/>
    </row>
    <row r="455" spans="6:8" ht="15.75">
      <c r="F455" s="54"/>
      <c r="H455" s="54"/>
    </row>
    <row r="456" spans="6:8" ht="15.75">
      <c r="F456" s="54"/>
      <c r="H456" s="54"/>
    </row>
    <row r="457" spans="6:8" ht="15.75">
      <c r="F457" s="54"/>
      <c r="H457" s="54"/>
    </row>
    <row r="458" spans="6:8" ht="15.75">
      <c r="F458" s="54"/>
      <c r="H458" s="54"/>
    </row>
    <row r="459" spans="6:8" ht="15.75">
      <c r="F459" s="54"/>
      <c r="H459" s="54"/>
    </row>
    <row r="460" spans="6:8" ht="15.75">
      <c r="F460" s="54"/>
      <c r="H460" s="54"/>
    </row>
    <row r="461" spans="6:8" ht="15.75">
      <c r="F461" s="54"/>
      <c r="H461" s="54"/>
    </row>
    <row r="462" spans="6:8" ht="15.75">
      <c r="F462" s="54"/>
      <c r="H462" s="54"/>
    </row>
    <row r="463" spans="6:8" ht="15.75">
      <c r="F463" s="54"/>
      <c r="H463" s="54"/>
    </row>
    <row r="464" spans="6:8" ht="15.75">
      <c r="F464" s="54"/>
      <c r="H464" s="54"/>
    </row>
    <row r="465" spans="6:8" ht="15.75">
      <c r="F465" s="54"/>
      <c r="H465" s="54"/>
    </row>
    <row r="466" spans="6:8" ht="15.75">
      <c r="F466" s="54"/>
      <c r="H466" s="54"/>
    </row>
    <row r="467" spans="6:8" ht="15.75">
      <c r="F467" s="54"/>
      <c r="H467" s="54"/>
    </row>
    <row r="468" spans="6:8" ht="15.75">
      <c r="F468" s="54"/>
      <c r="H468" s="54"/>
    </row>
    <row r="469" spans="6:8" ht="15.75">
      <c r="F469" s="54"/>
      <c r="H469" s="54"/>
    </row>
    <row r="470" spans="6:8" ht="15.75">
      <c r="F470" s="54"/>
      <c r="H470" s="54"/>
    </row>
    <row r="471" spans="6:8" ht="15.75">
      <c r="F471" s="54"/>
      <c r="H471" s="54"/>
    </row>
    <row r="472" spans="6:8" ht="15.75">
      <c r="F472" s="54"/>
      <c r="H472" s="54"/>
    </row>
    <row r="473" spans="6:8" ht="15.75">
      <c r="F473" s="54"/>
      <c r="H473" s="54"/>
    </row>
    <row r="474" spans="6:8" ht="15.75">
      <c r="F474" s="54"/>
      <c r="H474" s="54"/>
    </row>
    <row r="475" spans="6:8" ht="15.75">
      <c r="F475" s="54"/>
      <c r="H475" s="54"/>
    </row>
    <row r="476" spans="6:8" ht="15.75">
      <c r="F476" s="54"/>
      <c r="H476" s="54"/>
    </row>
    <row r="477" spans="6:8" ht="15.75">
      <c r="F477" s="54"/>
      <c r="H477" s="54"/>
    </row>
    <row r="478" spans="6:8" ht="15.75">
      <c r="F478" s="54"/>
      <c r="H478" s="54"/>
    </row>
    <row r="479" spans="6:8" ht="15.75">
      <c r="F479" s="54"/>
      <c r="H479" s="54"/>
    </row>
    <row r="480" spans="6:8" ht="15.75">
      <c r="F480" s="54"/>
      <c r="H480" s="54"/>
    </row>
    <row r="481" spans="6:8" ht="15.75">
      <c r="F481" s="54"/>
      <c r="H481" s="54"/>
    </row>
    <row r="482" spans="6:8" ht="15.75">
      <c r="F482" s="54"/>
      <c r="H482" s="54"/>
    </row>
    <row r="483" spans="6:8" ht="15.75">
      <c r="F483" s="54"/>
      <c r="H483" s="54"/>
    </row>
    <row r="484" spans="6:8" ht="15.75">
      <c r="F484" s="54"/>
      <c r="H484" s="54"/>
    </row>
    <row r="485" spans="6:8" ht="15.75">
      <c r="F485" s="54"/>
      <c r="H485" s="54"/>
    </row>
    <row r="486" spans="6:8" ht="15.75">
      <c r="F486" s="54"/>
      <c r="H486" s="54"/>
    </row>
    <row r="487" spans="6:8" ht="15.75">
      <c r="F487" s="54"/>
      <c r="H487" s="54"/>
    </row>
    <row r="488" spans="6:8" ht="15.75">
      <c r="F488" s="54"/>
      <c r="H488" s="54"/>
    </row>
    <row r="489" spans="6:8" ht="15.75">
      <c r="F489" s="54"/>
      <c r="H489" s="54"/>
    </row>
    <row r="490" spans="6:8" ht="15.75">
      <c r="F490" s="54"/>
      <c r="H490" s="54"/>
    </row>
    <row r="491" spans="6:8" ht="15.75">
      <c r="F491" s="54"/>
      <c r="H491" s="54"/>
    </row>
    <row r="492" spans="6:8" ht="15.75">
      <c r="F492" s="54"/>
      <c r="H492" s="54"/>
    </row>
    <row r="493" spans="6:8" ht="15.75">
      <c r="F493" s="54"/>
      <c r="H493" s="54"/>
    </row>
    <row r="494" spans="6:8" ht="15.75">
      <c r="F494" s="54"/>
      <c r="H494" s="54"/>
    </row>
    <row r="495" spans="6:8" ht="15.75">
      <c r="F495" s="54"/>
      <c r="H495" s="54"/>
    </row>
    <row r="496" spans="6:8" ht="15.75">
      <c r="F496" s="54"/>
      <c r="H496" s="54"/>
    </row>
    <row r="497" spans="6:8" ht="15.75">
      <c r="F497" s="54"/>
      <c r="H497" s="54"/>
    </row>
    <row r="498" spans="6:8" ht="15.75">
      <c r="F498" s="54"/>
      <c r="H498" s="54"/>
    </row>
    <row r="499" spans="6:8" ht="15.75">
      <c r="F499" s="54"/>
      <c r="H499" s="54"/>
    </row>
    <row r="500" spans="6:8" ht="15.75">
      <c r="F500" s="54"/>
      <c r="H500" s="54"/>
    </row>
    <row r="501" spans="6:8" ht="15.75">
      <c r="F501" s="54"/>
      <c r="H501" s="54"/>
    </row>
    <row r="502" spans="6:8" ht="15.75">
      <c r="F502" s="54"/>
      <c r="H502" s="54"/>
    </row>
    <row r="503" spans="6:8" ht="15.75">
      <c r="F503" s="54"/>
      <c r="H503" s="54"/>
    </row>
    <row r="504" spans="6:8" ht="15.75">
      <c r="F504" s="54"/>
      <c r="H504" s="54"/>
    </row>
    <row r="505" spans="6:8" ht="15.75">
      <c r="F505" s="54"/>
      <c r="H505" s="54"/>
    </row>
    <row r="506" spans="6:8" ht="15.75">
      <c r="F506" s="54"/>
      <c r="H506" s="54"/>
    </row>
    <row r="507" spans="6:8" ht="15.75">
      <c r="F507" s="54"/>
      <c r="H507" s="54"/>
    </row>
    <row r="508" spans="6:8" ht="15.75">
      <c r="F508" s="54"/>
      <c r="H508" s="54"/>
    </row>
    <row r="509" spans="6:8" ht="15.75">
      <c r="F509" s="54"/>
      <c r="H509" s="54"/>
    </row>
    <row r="510" spans="6:8" ht="15.75">
      <c r="F510" s="54"/>
      <c r="H510" s="54"/>
    </row>
    <row r="511" spans="6:8" ht="15.75">
      <c r="F511" s="54"/>
      <c r="H511" s="54"/>
    </row>
    <row r="512" spans="6:8" ht="15.75">
      <c r="F512" s="54"/>
      <c r="H512" s="54"/>
    </row>
    <row r="513" spans="6:8" ht="15.75">
      <c r="F513" s="54"/>
      <c r="H513" s="54"/>
    </row>
    <row r="514" spans="6:8" ht="15.75">
      <c r="F514" s="54"/>
      <c r="H514" s="54"/>
    </row>
    <row r="515" spans="6:8" ht="15.75">
      <c r="F515" s="54"/>
      <c r="H515" s="54"/>
    </row>
    <row r="516" spans="6:8" ht="15.75">
      <c r="F516" s="54"/>
      <c r="H516" s="54"/>
    </row>
    <row r="517" spans="6:8" ht="15.75">
      <c r="F517" s="54"/>
      <c r="H517" s="54"/>
    </row>
    <row r="518" spans="6:8" ht="15.75">
      <c r="F518" s="54"/>
      <c r="H518" s="54"/>
    </row>
    <row r="519" spans="6:8" ht="15.75">
      <c r="F519" s="54"/>
      <c r="H519" s="54"/>
    </row>
    <row r="520" spans="6:8" ht="15.75">
      <c r="F520" s="54"/>
      <c r="H520" s="54"/>
    </row>
    <row r="521" spans="6:8" ht="15.75">
      <c r="F521" s="54"/>
      <c r="H521" s="54"/>
    </row>
    <row r="522" spans="6:8" ht="15.75">
      <c r="F522" s="54"/>
      <c r="H522" s="54"/>
    </row>
    <row r="523" spans="6:8" ht="15.75">
      <c r="F523" s="54"/>
      <c r="H523" s="54"/>
    </row>
    <row r="524" spans="6:8" ht="15.75">
      <c r="F524" s="54"/>
      <c r="H524" s="54"/>
    </row>
    <row r="525" spans="6:8" ht="15.75">
      <c r="F525" s="54"/>
      <c r="H525" s="54"/>
    </row>
    <row r="526" spans="6:8" ht="15.75">
      <c r="F526" s="54"/>
      <c r="H526" s="54"/>
    </row>
    <row r="527" spans="6:8" ht="15.75">
      <c r="F527" s="54"/>
      <c r="H527" s="54"/>
    </row>
    <row r="528" spans="6:8" ht="15.75">
      <c r="F528" s="54"/>
      <c r="H528" s="54"/>
    </row>
    <row r="529" spans="6:8" ht="15.75">
      <c r="F529" s="54"/>
      <c r="H529" s="54"/>
    </row>
    <row r="530" spans="6:8" ht="15.75">
      <c r="F530" s="54"/>
      <c r="H530" s="54"/>
    </row>
    <row r="531" spans="6:8" ht="15.75">
      <c r="F531" s="54"/>
      <c r="H531" s="54"/>
    </row>
    <row r="532" spans="6:8" ht="15.75">
      <c r="F532" s="54"/>
      <c r="H532" s="54"/>
    </row>
    <row r="533" spans="6:8" ht="15.75">
      <c r="F533" s="54"/>
      <c r="H533" s="54"/>
    </row>
    <row r="534" spans="6:8" ht="15.75">
      <c r="F534" s="54"/>
      <c r="H534" s="54"/>
    </row>
    <row r="535" spans="6:8" ht="15.75">
      <c r="F535" s="54"/>
      <c r="H535" s="54"/>
    </row>
    <row r="536" spans="6:8" ht="15.75">
      <c r="F536" s="54"/>
      <c r="H536" s="54"/>
    </row>
    <row r="537" spans="6:8" ht="15.75">
      <c r="F537" s="54"/>
      <c r="H537" s="54"/>
    </row>
    <row r="538" spans="6:8" ht="15.75">
      <c r="F538" s="54"/>
      <c r="H538" s="54"/>
    </row>
    <row r="539" spans="6:8" ht="15.75">
      <c r="F539" s="54"/>
      <c r="H539" s="54"/>
    </row>
    <row r="540" spans="6:8" ht="15.75">
      <c r="F540" s="54"/>
      <c r="H540" s="54"/>
    </row>
    <row r="541" spans="6:8" ht="15.75">
      <c r="F541" s="54"/>
      <c r="H541" s="54"/>
    </row>
    <row r="542" spans="6:8" ht="15.75">
      <c r="F542" s="54"/>
      <c r="H542" s="54"/>
    </row>
    <row r="543" spans="6:8" ht="15.75">
      <c r="F543" s="54"/>
      <c r="H543" s="54"/>
    </row>
    <row r="544" spans="6:8" ht="15.75">
      <c r="F544" s="54"/>
      <c r="H544" s="54"/>
    </row>
    <row r="545" spans="6:8" ht="15.75">
      <c r="F545" s="54"/>
      <c r="H545" s="54"/>
    </row>
    <row r="546" spans="6:8" ht="15.75">
      <c r="F546" s="54"/>
      <c r="H546" s="54"/>
    </row>
    <row r="547" spans="6:8" ht="15.75">
      <c r="F547" s="54"/>
      <c r="H547" s="54"/>
    </row>
    <row r="548" spans="6:8" ht="15.75">
      <c r="F548" s="54"/>
      <c r="H548" s="54"/>
    </row>
    <row r="549" spans="6:8" ht="15.75">
      <c r="F549" s="54"/>
      <c r="H549" s="54"/>
    </row>
    <row r="550" spans="6:8" ht="15.75">
      <c r="F550" s="54"/>
      <c r="H550" s="54"/>
    </row>
    <row r="551" spans="6:8" ht="15.75">
      <c r="F551" s="54"/>
      <c r="H551" s="54"/>
    </row>
    <row r="552" spans="6:8" ht="15.75">
      <c r="F552" s="54"/>
      <c r="H552" s="54"/>
    </row>
    <row r="553" spans="6:8" ht="15.75">
      <c r="F553" s="54"/>
      <c r="H553" s="54"/>
    </row>
    <row r="554" spans="6:8" ht="15.75">
      <c r="F554" s="54"/>
      <c r="H554" s="54"/>
    </row>
    <row r="555" spans="6:8" ht="15.75">
      <c r="F555" s="54"/>
      <c r="H555" s="54"/>
    </row>
    <row r="556" spans="6:8" ht="15.75">
      <c r="F556" s="54"/>
      <c r="H556" s="54"/>
    </row>
    <row r="557" spans="6:8" ht="15.75">
      <c r="F557" s="54"/>
      <c r="H557" s="54"/>
    </row>
    <row r="558" spans="6:8" ht="15.75">
      <c r="F558" s="54"/>
      <c r="H558" s="54"/>
    </row>
    <row r="559" spans="6:8" ht="15.75">
      <c r="F559" s="54"/>
      <c r="H559" s="54"/>
    </row>
    <row r="560" spans="6:8" ht="15.75">
      <c r="F560" s="54"/>
      <c r="H560" s="54"/>
    </row>
    <row r="561" spans="6:8" ht="15.75">
      <c r="F561" s="54"/>
      <c r="H561" s="54"/>
    </row>
    <row r="562" spans="6:8" ht="15.75">
      <c r="F562" s="54"/>
      <c r="H562" s="54"/>
    </row>
    <row r="563" spans="6:8" ht="15.75">
      <c r="F563" s="54"/>
      <c r="H563" s="54"/>
    </row>
    <row r="564" spans="6:8" ht="15.75">
      <c r="F564" s="54"/>
      <c r="H564" s="54"/>
    </row>
    <row r="565" spans="6:8" ht="15.75">
      <c r="F565" s="54"/>
      <c r="H565" s="54"/>
    </row>
    <row r="566" spans="6:8" ht="15.75">
      <c r="F566" s="54"/>
      <c r="H566" s="54"/>
    </row>
    <row r="567" spans="6:8" ht="15.75">
      <c r="F567" s="54"/>
      <c r="H567" s="54"/>
    </row>
    <row r="568" spans="6:8" ht="15.75">
      <c r="F568" s="54"/>
      <c r="H568" s="54"/>
    </row>
    <row r="569" spans="6:8" ht="15.75">
      <c r="F569" s="54"/>
      <c r="H569" s="54"/>
    </row>
    <row r="570" spans="6:8" ht="15.75">
      <c r="F570" s="54"/>
      <c r="H570" s="54"/>
    </row>
    <row r="571" spans="6:8" ht="15.75">
      <c r="F571" s="54"/>
      <c r="H571" s="54"/>
    </row>
    <row r="572" spans="6:8" ht="15.75">
      <c r="F572" s="54"/>
      <c r="H572" s="54"/>
    </row>
    <row r="573" spans="6:8" ht="15.75">
      <c r="F573" s="54"/>
      <c r="H573" s="54"/>
    </row>
    <row r="574" spans="6:8" ht="15.75">
      <c r="F574" s="54"/>
      <c r="H574" s="54"/>
    </row>
    <row r="575" spans="6:8" ht="15.75">
      <c r="F575" s="54"/>
      <c r="H575" s="54"/>
    </row>
    <row r="576" spans="6:8" ht="15.75">
      <c r="F576" s="54"/>
      <c r="H576" s="54"/>
    </row>
    <row r="577" spans="6:8" ht="15.75">
      <c r="F577" s="54"/>
      <c r="H577" s="54"/>
    </row>
    <row r="578" spans="6:8" ht="15.75">
      <c r="F578" s="54"/>
      <c r="H578" s="54"/>
    </row>
    <row r="579" spans="6:8" ht="15.75">
      <c r="F579" s="54"/>
      <c r="H579" s="54"/>
    </row>
    <row r="580" spans="6:8" ht="15.75">
      <c r="F580" s="54"/>
      <c r="H580" s="54"/>
    </row>
    <row r="581" spans="6:8" ht="15.75">
      <c r="F581" s="54"/>
      <c r="H581" s="54"/>
    </row>
    <row r="582" spans="6:8" ht="15.75">
      <c r="F582" s="54"/>
      <c r="H582" s="54"/>
    </row>
    <row r="583" spans="6:8" ht="15.75">
      <c r="F583" s="54"/>
      <c r="H583" s="54"/>
    </row>
    <row r="584" spans="6:8" ht="15.75">
      <c r="F584" s="54"/>
      <c r="H584" s="54"/>
    </row>
    <row r="585" spans="6:8" ht="15.75">
      <c r="F585" s="54"/>
      <c r="H585" s="54"/>
    </row>
    <row r="586" spans="6:8" ht="15.75">
      <c r="F586" s="54"/>
      <c r="H586" s="54"/>
    </row>
    <row r="587" spans="6:8" ht="15.75">
      <c r="F587" s="54"/>
      <c r="H587" s="54"/>
    </row>
    <row r="588" spans="6:8" ht="15.75">
      <c r="F588" s="54"/>
      <c r="H588" s="54"/>
    </row>
    <row r="589" spans="6:8" ht="15.75">
      <c r="F589" s="54"/>
      <c r="H589" s="54"/>
    </row>
    <row r="590" spans="6:8" ht="15.75">
      <c r="F590" s="54"/>
      <c r="H590" s="54"/>
    </row>
    <row r="591" spans="6:8" ht="15.75">
      <c r="F591" s="54"/>
      <c r="H591" s="54"/>
    </row>
    <row r="592" spans="6:8" ht="15.75">
      <c r="F592" s="54"/>
      <c r="H592" s="54"/>
    </row>
    <row r="593" spans="6:8" ht="15.75">
      <c r="F593" s="54"/>
      <c r="H593" s="54"/>
    </row>
    <row r="594" spans="6:8" ht="15.75">
      <c r="F594" s="54"/>
      <c r="H594" s="54"/>
    </row>
    <row r="595" spans="6:8" ht="15.75">
      <c r="F595" s="54"/>
      <c r="H595" s="54"/>
    </row>
    <row r="596" spans="6:8" ht="15.75">
      <c r="F596" s="54"/>
      <c r="H596" s="54"/>
    </row>
    <row r="597" spans="6:8" ht="15.75">
      <c r="F597" s="54"/>
      <c r="H597" s="54"/>
    </row>
    <row r="598" spans="6:8" ht="15.75">
      <c r="F598" s="54"/>
      <c r="H598" s="54"/>
    </row>
    <row r="599" spans="6:8" ht="15.75">
      <c r="F599" s="54"/>
      <c r="H599" s="54"/>
    </row>
    <row r="600" spans="6:8" ht="15.75">
      <c r="F600" s="54"/>
      <c r="H600" s="54"/>
    </row>
    <row r="601" spans="6:8" ht="15.75">
      <c r="F601" s="54"/>
      <c r="H601" s="54"/>
    </row>
    <row r="602" spans="6:8" ht="15.75">
      <c r="F602" s="54"/>
      <c r="H602" s="54"/>
    </row>
    <row r="603" spans="6:8" ht="15.75">
      <c r="F603" s="54"/>
      <c r="H603" s="54"/>
    </row>
    <row r="604" spans="6:8" ht="15.75">
      <c r="F604" s="54"/>
      <c r="H604" s="54"/>
    </row>
    <row r="605" spans="6:8" ht="15.75">
      <c r="F605" s="54"/>
      <c r="H605" s="54"/>
    </row>
    <row r="606" spans="6:8" ht="15.75">
      <c r="F606" s="54"/>
      <c r="H606" s="54"/>
    </row>
    <row r="607" spans="6:8" ht="15.75">
      <c r="F607" s="54"/>
      <c r="H607" s="54"/>
    </row>
    <row r="608" spans="6:8" ht="15.75">
      <c r="F608" s="54"/>
      <c r="H608" s="54"/>
    </row>
    <row r="609" spans="6:8" ht="15.75">
      <c r="F609" s="54"/>
      <c r="H609" s="54"/>
    </row>
    <row r="610" spans="6:8" ht="15.75">
      <c r="F610" s="54"/>
      <c r="H610" s="54"/>
    </row>
    <row r="611" spans="6:8" ht="15.75">
      <c r="F611" s="54"/>
      <c r="H611" s="54"/>
    </row>
    <row r="612" spans="6:8" ht="15.75">
      <c r="F612" s="54"/>
      <c r="H612" s="54"/>
    </row>
    <row r="613" spans="6:8" ht="15.75">
      <c r="F613" s="54"/>
      <c r="H613" s="54"/>
    </row>
    <row r="614" spans="6:8" ht="15.75">
      <c r="F614" s="54"/>
      <c r="H614" s="54"/>
    </row>
    <row r="615" spans="6:8" ht="15.75">
      <c r="F615" s="54"/>
      <c r="H615" s="54"/>
    </row>
    <row r="616" spans="6:8" ht="15.75">
      <c r="F616" s="54"/>
      <c r="H616" s="54"/>
    </row>
    <row r="617" spans="6:8" ht="15.75">
      <c r="F617" s="54"/>
      <c r="H617" s="54"/>
    </row>
    <row r="618" spans="6:8" ht="15.75">
      <c r="F618" s="54"/>
      <c r="H618" s="54"/>
    </row>
    <row r="619" spans="6:8" ht="15.75">
      <c r="F619" s="54"/>
      <c r="H619" s="54"/>
    </row>
    <row r="620" spans="6:8" ht="15.75">
      <c r="F620" s="54"/>
      <c r="H620" s="54"/>
    </row>
    <row r="621" spans="6:8" ht="15.75">
      <c r="F621" s="54"/>
      <c r="H621" s="54"/>
    </row>
    <row r="622" spans="6:8" ht="15.75">
      <c r="F622" s="54"/>
      <c r="H622" s="54"/>
    </row>
    <row r="623" spans="6:8" ht="15.75">
      <c r="F623" s="54"/>
      <c r="H623" s="54"/>
    </row>
    <row r="624" spans="6:8" ht="15.75">
      <c r="F624" s="54"/>
      <c r="H624" s="54"/>
    </row>
    <row r="625" spans="6:8" ht="15.75">
      <c r="F625" s="54"/>
      <c r="H625" s="54"/>
    </row>
    <row r="626" spans="6:8" ht="15.75">
      <c r="F626" s="54"/>
      <c r="H626" s="54"/>
    </row>
    <row r="627" spans="6:8" ht="15.75">
      <c r="F627" s="54"/>
      <c r="H627" s="54"/>
    </row>
    <row r="628" spans="6:8" ht="15.75">
      <c r="F628" s="54"/>
      <c r="H628" s="54"/>
    </row>
    <row r="629" spans="6:8" ht="15.75">
      <c r="F629" s="54"/>
      <c r="H629" s="54"/>
    </row>
    <row r="630" spans="6:8" ht="15.75">
      <c r="F630" s="54"/>
      <c r="H630" s="54"/>
    </row>
    <row r="631" spans="6:8" ht="15.75">
      <c r="F631" s="54"/>
      <c r="H631" s="54"/>
    </row>
    <row r="632" spans="6:8" ht="15.75">
      <c r="F632" s="54"/>
      <c r="H632" s="54"/>
    </row>
    <row r="633" spans="6:8" ht="15.75">
      <c r="F633" s="54"/>
      <c r="H633" s="54"/>
    </row>
    <row r="634" spans="6:8" ht="15.75">
      <c r="F634" s="54"/>
      <c r="H634" s="54"/>
    </row>
    <row r="635" spans="6:8" ht="15.75">
      <c r="F635" s="54"/>
      <c r="H635" s="54"/>
    </row>
    <row r="636" spans="6:8" ht="15.75">
      <c r="F636" s="54"/>
      <c r="H636" s="54"/>
    </row>
    <row r="637" spans="6:8" ht="15.75">
      <c r="F637" s="54"/>
      <c r="H637" s="54"/>
    </row>
    <row r="638" spans="6:8" ht="15.75">
      <c r="F638" s="54"/>
      <c r="H638" s="54"/>
    </row>
    <row r="639" spans="6:8" ht="15.75">
      <c r="F639" s="54"/>
      <c r="H639" s="54"/>
    </row>
    <row r="640" spans="6:8" ht="15.75">
      <c r="F640" s="54"/>
      <c r="H640" s="54"/>
    </row>
    <row r="641" spans="6:8" ht="15.75">
      <c r="F641" s="54"/>
      <c r="H641" s="54"/>
    </row>
    <row r="642" spans="6:8" ht="15.75">
      <c r="F642" s="54"/>
      <c r="H642" s="54"/>
    </row>
    <row r="643" spans="6:8" ht="15.75">
      <c r="F643" s="54"/>
      <c r="H643" s="54"/>
    </row>
    <row r="644" spans="6:8" ht="15.75">
      <c r="F644" s="54"/>
      <c r="H644" s="54"/>
    </row>
    <row r="645" spans="6:8" ht="15.75">
      <c r="F645" s="54"/>
      <c r="H645" s="54"/>
    </row>
    <row r="646" spans="6:8" ht="15.75">
      <c r="F646" s="54"/>
      <c r="H646" s="54"/>
    </row>
    <row r="647" spans="6:8" ht="15.75">
      <c r="F647" s="54"/>
      <c r="H647" s="54"/>
    </row>
    <row r="648" spans="6:8" ht="15.75">
      <c r="F648" s="54"/>
      <c r="H648" s="54"/>
    </row>
    <row r="649" spans="6:8" ht="15.75">
      <c r="F649" s="54"/>
      <c r="H649" s="54"/>
    </row>
    <row r="650" spans="6:8" ht="15.75">
      <c r="F650" s="54"/>
      <c r="H650" s="54"/>
    </row>
    <row r="651" spans="6:8" ht="15.75">
      <c r="F651" s="54"/>
      <c r="H651" s="54"/>
    </row>
    <row r="652" spans="6:8" ht="15.75">
      <c r="F652" s="54"/>
      <c r="H652" s="54"/>
    </row>
    <row r="653" spans="6:8" ht="15.75">
      <c r="F653" s="54"/>
      <c r="H653" s="54"/>
    </row>
    <row r="654" spans="6:8" ht="15.75">
      <c r="F654" s="54"/>
      <c r="H654" s="54"/>
    </row>
    <row r="655" spans="6:8" ht="15.75">
      <c r="F655" s="54"/>
      <c r="H655" s="54"/>
    </row>
    <row r="656" spans="6:8" ht="15.75">
      <c r="F656" s="54"/>
      <c r="H656" s="54"/>
    </row>
    <row r="657" spans="6:8" ht="15.75">
      <c r="F657" s="54"/>
      <c r="H657" s="54"/>
    </row>
    <row r="658" spans="6:8" ht="15.75">
      <c r="F658" s="54"/>
      <c r="H658" s="54"/>
    </row>
    <row r="659" spans="6:8" ht="15.75">
      <c r="F659" s="54"/>
      <c r="H659" s="54"/>
    </row>
    <row r="660" spans="6:8" ht="15.75">
      <c r="F660" s="54"/>
      <c r="H660" s="54"/>
    </row>
    <row r="661" spans="6:8" ht="15.75">
      <c r="F661" s="54"/>
      <c r="H661" s="54"/>
    </row>
    <row r="662" spans="6:8" ht="15.75">
      <c r="F662" s="54"/>
      <c r="H662" s="54"/>
    </row>
    <row r="663" spans="6:8" ht="15.75">
      <c r="F663" s="54"/>
      <c r="H663" s="54"/>
    </row>
    <row r="664" spans="6:8" ht="15.75">
      <c r="F664" s="54"/>
      <c r="H664" s="54"/>
    </row>
    <row r="665" spans="6:8" ht="15.75">
      <c r="F665" s="54"/>
      <c r="H665" s="54"/>
    </row>
    <row r="666" spans="6:8" ht="15.75">
      <c r="F666" s="54"/>
      <c r="H666" s="54"/>
    </row>
    <row r="667" spans="6:8" ht="15.75">
      <c r="F667" s="54"/>
      <c r="H667" s="54"/>
    </row>
    <row r="668" spans="6:8" ht="15.75">
      <c r="F668" s="54"/>
      <c r="H668" s="54"/>
    </row>
    <row r="669" spans="6:8" ht="15.75">
      <c r="F669" s="54"/>
      <c r="H669" s="54"/>
    </row>
    <row r="670" spans="6:8" ht="15.75">
      <c r="F670" s="54"/>
      <c r="H670" s="54"/>
    </row>
    <row r="671" spans="6:8" ht="15.75">
      <c r="F671" s="54"/>
      <c r="H671" s="54"/>
    </row>
    <row r="672" spans="6:8" ht="15.75">
      <c r="F672" s="54"/>
      <c r="H672" s="54"/>
    </row>
    <row r="673" spans="6:8" ht="15.75">
      <c r="F673" s="54"/>
      <c r="H673" s="54"/>
    </row>
    <row r="674" spans="6:8" ht="15.75">
      <c r="F674" s="54"/>
      <c r="H674" s="54"/>
    </row>
    <row r="675" spans="6:8" ht="15.75">
      <c r="F675" s="54"/>
      <c r="H675" s="54"/>
    </row>
    <row r="676" spans="6:8" ht="15.75">
      <c r="F676" s="54"/>
      <c r="H676" s="54"/>
    </row>
    <row r="677" spans="6:8" ht="15.75">
      <c r="F677" s="54"/>
      <c r="H677" s="54"/>
    </row>
    <row r="678" spans="6:8" ht="15.75">
      <c r="F678" s="54"/>
      <c r="H678" s="54"/>
    </row>
    <row r="679" spans="6:8" ht="15.75">
      <c r="F679" s="54"/>
      <c r="H679" s="54"/>
    </row>
    <row r="680" spans="6:8" ht="15.75">
      <c r="F680" s="54"/>
      <c r="H680" s="54"/>
    </row>
    <row r="681" spans="6:8" ht="15.75">
      <c r="F681" s="54"/>
      <c r="H681" s="54"/>
    </row>
    <row r="682" spans="6:8" ht="15.75">
      <c r="F682" s="54"/>
      <c r="H682" s="54"/>
    </row>
    <row r="683" spans="6:8" ht="15.75">
      <c r="F683" s="54"/>
      <c r="H683" s="54"/>
    </row>
    <row r="684" spans="6:8" ht="15.75">
      <c r="F684" s="54"/>
      <c r="H684" s="54"/>
    </row>
    <row r="685" spans="6:8" ht="15.75">
      <c r="F685" s="54"/>
      <c r="H685" s="54"/>
    </row>
    <row r="686" spans="6:8" ht="15.75">
      <c r="F686" s="54"/>
      <c r="H686" s="54"/>
    </row>
    <row r="687" spans="6:8" ht="15.75">
      <c r="F687" s="54"/>
      <c r="H687" s="54"/>
    </row>
    <row r="688" spans="6:8" ht="15.75">
      <c r="F688" s="54"/>
      <c r="H688" s="54"/>
    </row>
    <row r="689" spans="6:8" ht="15.75">
      <c r="F689" s="54"/>
      <c r="H689" s="54"/>
    </row>
    <row r="690" spans="6:8" ht="15.75">
      <c r="F690" s="54"/>
      <c r="H690" s="54"/>
    </row>
    <row r="691" spans="6:8" ht="15.75">
      <c r="F691" s="54"/>
      <c r="H691" s="54"/>
    </row>
    <row r="692" spans="6:8" ht="15.75">
      <c r="F692" s="54"/>
      <c r="H692" s="54"/>
    </row>
    <row r="693" spans="6:8" ht="15.75">
      <c r="F693" s="54"/>
      <c r="H693" s="54"/>
    </row>
    <row r="694" spans="6:8" ht="15.75">
      <c r="F694" s="54"/>
      <c r="H694" s="54"/>
    </row>
    <row r="695" spans="6:8" ht="15.75">
      <c r="F695" s="54"/>
      <c r="H695" s="54"/>
    </row>
    <row r="696" spans="6:8" ht="15.75">
      <c r="F696" s="54"/>
      <c r="H696" s="54"/>
    </row>
    <row r="697" spans="6:8" ht="15.75">
      <c r="F697" s="54"/>
      <c r="H697" s="54"/>
    </row>
    <row r="698" spans="6:8" ht="15.75">
      <c r="F698" s="54"/>
      <c r="H698" s="54"/>
    </row>
    <row r="699" spans="6:8" ht="15.75">
      <c r="F699" s="54"/>
      <c r="H699" s="54"/>
    </row>
    <row r="700" spans="6:8" ht="15.75">
      <c r="F700" s="54"/>
      <c r="H700" s="54"/>
    </row>
    <row r="701" spans="6:8" ht="15.75">
      <c r="F701" s="54"/>
      <c r="H701" s="54"/>
    </row>
    <row r="702" spans="6:8" ht="15.75">
      <c r="F702" s="54"/>
      <c r="H702" s="54"/>
    </row>
    <row r="703" spans="6:8" ht="15.75">
      <c r="F703" s="54"/>
      <c r="H703" s="54"/>
    </row>
    <row r="704" spans="6:8" ht="15.75">
      <c r="F704" s="54"/>
      <c r="H704" s="54"/>
    </row>
    <row r="705" spans="6:8" ht="15.75">
      <c r="F705" s="54"/>
      <c r="H705" s="54"/>
    </row>
    <row r="706" spans="6:8" ht="15.75">
      <c r="F706" s="54"/>
      <c r="H706" s="54"/>
    </row>
    <row r="707" spans="6:8" ht="15.75">
      <c r="F707" s="54"/>
      <c r="H707" s="54"/>
    </row>
    <row r="708" spans="6:8" ht="15.75">
      <c r="F708" s="54"/>
      <c r="H708" s="54"/>
    </row>
    <row r="709" spans="6:8" ht="15.75">
      <c r="F709" s="54"/>
      <c r="H709" s="54"/>
    </row>
    <row r="710" spans="6:8" ht="15.75">
      <c r="F710" s="54"/>
      <c r="H710" s="54"/>
    </row>
    <row r="711" spans="6:8" ht="15.75">
      <c r="F711" s="54"/>
      <c r="H711" s="54"/>
    </row>
    <row r="712" spans="6:8" ht="15.75">
      <c r="F712" s="54"/>
      <c r="H712" s="54"/>
    </row>
    <row r="713" spans="6:8" ht="15.75">
      <c r="F713" s="54"/>
      <c r="H713" s="54"/>
    </row>
    <row r="714" spans="6:8" ht="15.75">
      <c r="F714" s="54"/>
      <c r="H714" s="54"/>
    </row>
    <row r="715" spans="6:8" ht="15.75">
      <c r="F715" s="54"/>
      <c r="H715" s="54"/>
    </row>
    <row r="716" spans="6:8" ht="15.75">
      <c r="F716" s="54"/>
      <c r="H716" s="54"/>
    </row>
    <row r="717" spans="6:8" ht="15.75">
      <c r="F717" s="54"/>
      <c r="H717" s="54"/>
    </row>
    <row r="718" spans="6:8" ht="15.75">
      <c r="F718" s="54"/>
      <c r="H718" s="54"/>
    </row>
    <row r="719" spans="6:8" ht="15.75">
      <c r="F719" s="54"/>
      <c r="H719" s="54"/>
    </row>
    <row r="720" spans="6:8" ht="15.75">
      <c r="F720" s="54"/>
      <c r="H720" s="54"/>
    </row>
    <row r="721" spans="6:8" ht="15.75">
      <c r="F721" s="54"/>
      <c r="H721" s="54"/>
    </row>
    <row r="722" spans="6:8" ht="15.75">
      <c r="F722" s="54"/>
      <c r="H722" s="54"/>
    </row>
    <row r="723" spans="6:8" ht="15.75">
      <c r="F723" s="54"/>
      <c r="H723" s="54"/>
    </row>
    <row r="724" spans="6:8" ht="15.75">
      <c r="F724" s="54"/>
      <c r="H724" s="54"/>
    </row>
    <row r="725" spans="6:8" ht="15.75">
      <c r="F725" s="54"/>
      <c r="H725" s="54"/>
    </row>
    <row r="726" spans="6:8" ht="15.75">
      <c r="F726" s="54"/>
      <c r="H726" s="54"/>
    </row>
    <row r="727" spans="6:8" ht="15.75">
      <c r="F727" s="54"/>
      <c r="H727" s="54"/>
    </row>
    <row r="728" spans="6:8" ht="15.75">
      <c r="F728" s="54"/>
      <c r="H728" s="54"/>
    </row>
    <row r="729" spans="6:8" ht="15.75">
      <c r="F729" s="54"/>
      <c r="H729" s="54"/>
    </row>
    <row r="730" spans="6:8" ht="15.75">
      <c r="F730" s="54"/>
      <c r="H730" s="54"/>
    </row>
    <row r="731" spans="6:8" ht="15.75">
      <c r="F731" s="54"/>
      <c r="H731" s="54"/>
    </row>
    <row r="732" spans="6:8" ht="15.75">
      <c r="F732" s="54"/>
      <c r="H732" s="54"/>
    </row>
    <row r="733" spans="6:8" ht="15.75">
      <c r="F733" s="54"/>
      <c r="H733" s="54"/>
    </row>
    <row r="734" spans="6:8" ht="15.75">
      <c r="F734" s="54"/>
      <c r="H734" s="54"/>
    </row>
    <row r="735" spans="6:8" ht="15.75">
      <c r="F735" s="54"/>
      <c r="H735" s="54"/>
    </row>
    <row r="736" spans="6:8" ht="15.75">
      <c r="F736" s="54"/>
      <c r="H736" s="54"/>
    </row>
    <row r="737" spans="6:8" ht="15.75">
      <c r="F737" s="54"/>
      <c r="H737" s="54"/>
    </row>
    <row r="738" spans="6:8" ht="15.75">
      <c r="F738" s="54"/>
      <c r="H738" s="54"/>
    </row>
    <row r="739" spans="6:8" ht="15.75">
      <c r="F739" s="54"/>
      <c r="H739" s="54"/>
    </row>
    <row r="740" spans="6:8" ht="15.75">
      <c r="F740" s="54"/>
      <c r="H740" s="54"/>
    </row>
    <row r="741" spans="6:8" ht="15.75">
      <c r="F741" s="54"/>
      <c r="H741" s="54"/>
    </row>
    <row r="742" spans="6:8" ht="15.75">
      <c r="F742" s="54"/>
      <c r="H742" s="54"/>
    </row>
    <row r="743" spans="6:8" ht="15.75">
      <c r="F743" s="54"/>
      <c r="H743" s="54"/>
    </row>
    <row r="744" spans="6:8" ht="15.75">
      <c r="F744" s="54"/>
      <c r="H744" s="54"/>
    </row>
    <row r="745" spans="6:8" ht="15.75">
      <c r="F745" s="54"/>
      <c r="H745" s="54"/>
    </row>
    <row r="746" spans="6:8" ht="15.75">
      <c r="F746" s="54"/>
      <c r="H746" s="54"/>
    </row>
    <row r="747" spans="6:8" ht="15.75">
      <c r="F747" s="54"/>
      <c r="H747" s="54"/>
    </row>
    <row r="748" spans="6:8" ht="15.75">
      <c r="F748" s="54"/>
      <c r="H748" s="54"/>
    </row>
    <row r="749" spans="6:8" ht="15.75">
      <c r="F749" s="54"/>
      <c r="H749" s="54"/>
    </row>
    <row r="750" spans="6:8" ht="15.75">
      <c r="F750" s="54"/>
      <c r="H750" s="54"/>
    </row>
    <row r="751" spans="6:8" ht="15.75">
      <c r="F751" s="54"/>
      <c r="H751" s="54"/>
    </row>
    <row r="752" spans="6:8" ht="15.75">
      <c r="F752" s="54"/>
      <c r="H752" s="54"/>
    </row>
    <row r="753" spans="6:8" ht="15.75">
      <c r="F753" s="54"/>
      <c r="H753" s="54"/>
    </row>
    <row r="754" spans="6:8" ht="15.75">
      <c r="F754" s="54"/>
      <c r="H754" s="54"/>
    </row>
    <row r="755" spans="6:8" ht="15.75">
      <c r="F755" s="54"/>
      <c r="H755" s="54"/>
    </row>
    <row r="756" spans="6:8" ht="15.75">
      <c r="F756" s="54"/>
      <c r="H756" s="54"/>
    </row>
    <row r="757" spans="6:8" ht="15.75">
      <c r="F757" s="54"/>
      <c r="H757" s="54"/>
    </row>
    <row r="758" spans="6:8" ht="15.75">
      <c r="F758" s="54"/>
      <c r="H758" s="54"/>
    </row>
    <row r="759" spans="6:8" ht="15.75">
      <c r="F759" s="54"/>
      <c r="H759" s="54"/>
    </row>
    <row r="760" spans="6:8" ht="15.75">
      <c r="F760" s="54"/>
      <c r="H760" s="54"/>
    </row>
    <row r="761" spans="6:8" ht="15.75">
      <c r="F761" s="54"/>
      <c r="H761" s="54"/>
    </row>
    <row r="762" spans="6:8" ht="15.75">
      <c r="F762" s="54"/>
      <c r="H762" s="54"/>
    </row>
    <row r="763" spans="6:8" ht="15.75">
      <c r="F763" s="54"/>
      <c r="H763" s="54"/>
    </row>
    <row r="764" spans="6:8" ht="15.75">
      <c r="F764" s="54"/>
      <c r="H764" s="54"/>
    </row>
    <row r="765" spans="6:8" ht="15.75">
      <c r="F765" s="54"/>
      <c r="H765" s="54"/>
    </row>
    <row r="766" spans="6:8" ht="15.75">
      <c r="F766" s="54"/>
      <c r="H766" s="54"/>
    </row>
    <row r="767" spans="6:8" ht="15.75">
      <c r="F767" s="54"/>
      <c r="H767" s="54"/>
    </row>
    <row r="768" spans="6:8" ht="15.75">
      <c r="F768" s="54"/>
      <c r="H768" s="54"/>
    </row>
    <row r="769" spans="6:8" ht="15.75">
      <c r="F769" s="54"/>
      <c r="H769" s="54"/>
    </row>
    <row r="770" spans="6:8" ht="15.75">
      <c r="F770" s="54"/>
      <c r="H770" s="54"/>
    </row>
    <row r="771" spans="6:8" ht="15.75">
      <c r="F771" s="54"/>
      <c r="H771" s="54"/>
    </row>
    <row r="772" spans="6:8" ht="15.75">
      <c r="F772" s="54"/>
      <c r="H772" s="54"/>
    </row>
    <row r="773" spans="6:8" ht="15.75">
      <c r="F773" s="54"/>
      <c r="H773" s="54"/>
    </row>
    <row r="774" spans="6:8" ht="15.75">
      <c r="F774" s="54"/>
      <c r="H774" s="54"/>
    </row>
    <row r="775" spans="6:8" ht="15.75">
      <c r="F775" s="54"/>
      <c r="H775" s="54"/>
    </row>
    <row r="776" spans="6:8" ht="15.75">
      <c r="F776" s="54"/>
      <c r="H776" s="54"/>
    </row>
    <row r="777" spans="6:8" ht="15.75">
      <c r="F777" s="54"/>
      <c r="H777" s="54"/>
    </row>
    <row r="778" spans="6:8" ht="15.75">
      <c r="F778" s="54"/>
      <c r="H778" s="54"/>
    </row>
    <row r="779" spans="6:8" ht="15.75">
      <c r="F779" s="54"/>
      <c r="H779" s="54"/>
    </row>
    <row r="780" spans="6:8" ht="15.75">
      <c r="F780" s="54"/>
      <c r="H780" s="54"/>
    </row>
    <row r="781" spans="6:8" ht="15.75">
      <c r="F781" s="54"/>
      <c r="H781" s="54"/>
    </row>
    <row r="782" spans="6:8" ht="15.75">
      <c r="F782" s="54"/>
      <c r="H782" s="54"/>
    </row>
    <row r="783" spans="6:8" ht="15.75">
      <c r="F783" s="54"/>
      <c r="H783" s="54"/>
    </row>
    <row r="784" spans="6:8" ht="15.75">
      <c r="F784" s="54"/>
      <c r="H784" s="54"/>
    </row>
    <row r="785" spans="6:8" ht="15.75">
      <c r="F785" s="54"/>
      <c r="H785" s="54"/>
    </row>
    <row r="786" spans="6:8" ht="15.75">
      <c r="F786" s="54"/>
      <c r="H786" s="54"/>
    </row>
    <row r="787" spans="6:8" ht="15.75">
      <c r="F787" s="54"/>
      <c r="H787" s="54"/>
    </row>
    <row r="788" spans="6:8" ht="15.75">
      <c r="F788" s="54"/>
      <c r="H788" s="54"/>
    </row>
    <row r="789" spans="6:8" ht="15.75">
      <c r="F789" s="54"/>
      <c r="H789" s="54"/>
    </row>
    <row r="790" spans="6:8" ht="15.75">
      <c r="F790" s="54"/>
      <c r="H790" s="54"/>
    </row>
    <row r="791" spans="6:8" ht="15.75">
      <c r="F791" s="54"/>
      <c r="H791" s="54"/>
    </row>
    <row r="792" spans="6:8" ht="15.75">
      <c r="F792" s="54"/>
      <c r="H792" s="54"/>
    </row>
    <row r="793" spans="6:8" ht="15.75">
      <c r="F793" s="54"/>
      <c r="H793" s="54"/>
    </row>
    <row r="794" spans="6:8" ht="15.75">
      <c r="F794" s="54"/>
      <c r="H794" s="54"/>
    </row>
    <row r="795" spans="6:8" ht="15.75">
      <c r="F795" s="54"/>
      <c r="H795" s="54"/>
    </row>
    <row r="796" spans="6:8" ht="15.75">
      <c r="F796" s="54"/>
      <c r="H796" s="54"/>
    </row>
    <row r="797" spans="6:8" ht="15.75">
      <c r="F797" s="54"/>
      <c r="H797" s="54"/>
    </row>
    <row r="798" spans="6:8" ht="15.75">
      <c r="F798" s="54"/>
      <c r="H798" s="54"/>
    </row>
    <row r="799" spans="6:8" ht="15.75">
      <c r="F799" s="54"/>
      <c r="H799" s="54"/>
    </row>
    <row r="800" spans="6:8" ht="15.75">
      <c r="F800" s="54"/>
      <c r="H800" s="54"/>
    </row>
    <row r="801" spans="6:8" ht="15.75">
      <c r="F801" s="54"/>
      <c r="H801" s="54"/>
    </row>
    <row r="802" spans="6:8" ht="15.75">
      <c r="F802" s="54"/>
      <c r="H802" s="54"/>
    </row>
    <row r="803" spans="6:8" ht="15.75">
      <c r="F803" s="54"/>
      <c r="H803" s="54"/>
    </row>
    <row r="804" spans="6:8" ht="15.75">
      <c r="F804" s="54"/>
      <c r="H804" s="54"/>
    </row>
    <row r="805" spans="6:8" ht="15.75">
      <c r="F805" s="54"/>
      <c r="H805" s="54"/>
    </row>
    <row r="806" spans="6:8" ht="15.75">
      <c r="F806" s="54"/>
      <c r="H806" s="54"/>
    </row>
    <row r="807" spans="6:8" ht="15.75">
      <c r="F807" s="54"/>
      <c r="H807" s="54"/>
    </row>
    <row r="808" spans="6:8" ht="15.75">
      <c r="F808" s="54"/>
      <c r="H808" s="54"/>
    </row>
    <row r="809" spans="6:8" ht="15.75">
      <c r="F809" s="54"/>
      <c r="H809" s="54"/>
    </row>
    <row r="810" spans="6:8" ht="15.75">
      <c r="F810" s="54"/>
      <c r="H810" s="54"/>
    </row>
    <row r="811" spans="6:8" ht="15.75">
      <c r="F811" s="54"/>
      <c r="H811" s="54"/>
    </row>
    <row r="812" spans="6:8" ht="15.75">
      <c r="F812" s="54"/>
      <c r="H812" s="54"/>
    </row>
    <row r="813" spans="6:8" ht="15.75">
      <c r="F813" s="54"/>
      <c r="H813" s="54"/>
    </row>
    <row r="814" spans="6:8" ht="15.75">
      <c r="F814" s="54"/>
      <c r="H814" s="54"/>
    </row>
    <row r="815" spans="6:8" ht="15.75">
      <c r="F815" s="54"/>
      <c r="H815" s="54"/>
    </row>
    <row r="816" spans="6:8" ht="15.75">
      <c r="F816" s="54"/>
      <c r="H816" s="54"/>
    </row>
    <row r="817" spans="6:8" ht="15.75">
      <c r="F817" s="54"/>
      <c r="H817" s="54"/>
    </row>
    <row r="818" spans="6:8" ht="15.75">
      <c r="F818" s="54"/>
      <c r="H818" s="54"/>
    </row>
    <row r="819" spans="6:8" ht="15.75">
      <c r="F819" s="54"/>
      <c r="H819" s="54"/>
    </row>
    <row r="820" spans="6:8" ht="15.75">
      <c r="F820" s="54"/>
      <c r="H820" s="54"/>
    </row>
    <row r="821" spans="6:8" ht="15.75">
      <c r="F821" s="54"/>
      <c r="H821" s="54"/>
    </row>
    <row r="822" spans="6:8" ht="15.75">
      <c r="F822" s="54"/>
      <c r="H822" s="54"/>
    </row>
    <row r="823" spans="6:8" ht="15.75">
      <c r="F823" s="54"/>
      <c r="H823" s="54"/>
    </row>
    <row r="824" spans="6:8" ht="15.75">
      <c r="F824" s="54"/>
      <c r="H824" s="54"/>
    </row>
    <row r="825" spans="6:8" ht="15.75">
      <c r="F825" s="54"/>
      <c r="H825" s="54"/>
    </row>
    <row r="826" spans="6:8" ht="15.75">
      <c r="F826" s="54"/>
      <c r="H826" s="54"/>
    </row>
    <row r="827" spans="6:8" ht="15.75">
      <c r="F827" s="54"/>
      <c r="H827" s="54"/>
    </row>
    <row r="828" spans="6:8" ht="15.75">
      <c r="F828" s="54"/>
      <c r="H828" s="54"/>
    </row>
    <row r="829" spans="6:8" ht="15.75">
      <c r="F829" s="54"/>
      <c r="H829" s="54"/>
    </row>
    <row r="830" spans="6:8" ht="15.75">
      <c r="F830" s="54"/>
      <c r="H830" s="54"/>
    </row>
    <row r="831" spans="6:8" ht="15.75">
      <c r="F831" s="54"/>
      <c r="H831" s="54"/>
    </row>
    <row r="832" spans="6:8" ht="15.75">
      <c r="F832" s="54"/>
      <c r="H832" s="54"/>
    </row>
    <row r="833" spans="6:8" ht="15.75">
      <c r="F833" s="54"/>
      <c r="H833" s="54"/>
    </row>
    <row r="834" spans="6:8" ht="15.75">
      <c r="F834" s="54"/>
      <c r="H834" s="54"/>
    </row>
    <row r="835" spans="6:8" ht="15.75">
      <c r="F835" s="54"/>
      <c r="H835" s="54"/>
    </row>
    <row r="836" spans="6:8" ht="15.75">
      <c r="F836" s="54"/>
      <c r="H836" s="54"/>
    </row>
    <row r="837" spans="6:8" ht="15.75">
      <c r="F837" s="54"/>
      <c r="H837" s="54"/>
    </row>
    <row r="838" spans="6:8" ht="15.75">
      <c r="F838" s="54"/>
      <c r="H838" s="54"/>
    </row>
    <row r="839" spans="6:8" ht="15.75">
      <c r="F839" s="54"/>
      <c r="H839" s="54"/>
    </row>
    <row r="840" spans="6:8" ht="15.75">
      <c r="F840" s="54"/>
      <c r="H840" s="54"/>
    </row>
    <row r="841" spans="6:8" ht="15.75">
      <c r="F841" s="54"/>
      <c r="H841" s="54"/>
    </row>
    <row r="842" spans="6:8" ht="15.75">
      <c r="F842" s="54"/>
      <c r="H842" s="54"/>
    </row>
    <row r="843" spans="6:8" ht="15.75">
      <c r="F843" s="54"/>
      <c r="H843" s="54"/>
    </row>
    <row r="844" spans="6:8" ht="15.75">
      <c r="F844" s="54"/>
      <c r="H844" s="54"/>
    </row>
    <row r="845" spans="6:8" ht="15.75">
      <c r="F845" s="54"/>
      <c r="H845" s="54"/>
    </row>
    <row r="846" spans="6:8" ht="15.75">
      <c r="F846" s="54"/>
      <c r="H846" s="54"/>
    </row>
    <row r="847" spans="6:8" ht="15.75">
      <c r="F847" s="54"/>
      <c r="H847" s="54"/>
    </row>
    <row r="848" spans="6:8" ht="15.75">
      <c r="F848" s="54"/>
      <c r="H848" s="54"/>
    </row>
    <row r="849" spans="6:8" ht="15.75">
      <c r="F849" s="54"/>
      <c r="H849" s="54"/>
    </row>
    <row r="850" spans="6:8" ht="15.75">
      <c r="F850" s="54"/>
      <c r="H850" s="54"/>
    </row>
    <row r="851" spans="6:8" ht="15.75">
      <c r="F851" s="54"/>
      <c r="H851" s="54"/>
    </row>
    <row r="852" spans="6:8" ht="15.75">
      <c r="F852" s="54"/>
      <c r="H852" s="54"/>
    </row>
    <row r="853" spans="6:8" ht="15.75">
      <c r="F853" s="54"/>
      <c r="H853" s="54"/>
    </row>
    <row r="854" spans="6:8" ht="15.75">
      <c r="F854" s="54"/>
      <c r="H854" s="54"/>
    </row>
    <row r="855" spans="6:8" ht="15.75">
      <c r="F855" s="54"/>
      <c r="H855" s="54"/>
    </row>
    <row r="856" spans="6:8" ht="15.75">
      <c r="F856" s="54"/>
      <c r="H856" s="54"/>
    </row>
    <row r="857" spans="6:8" ht="15.75">
      <c r="F857" s="54"/>
      <c r="H857" s="54"/>
    </row>
    <row r="858" spans="6:8" ht="15.75">
      <c r="F858" s="54"/>
      <c r="H858" s="54"/>
    </row>
    <row r="859" spans="6:8" ht="15.75">
      <c r="F859" s="54"/>
      <c r="H859" s="54"/>
    </row>
    <row r="860" spans="6:8" ht="15.75">
      <c r="F860" s="54"/>
      <c r="H860" s="54"/>
    </row>
    <row r="861" spans="6:8" ht="15.75">
      <c r="F861" s="54"/>
      <c r="H861" s="54"/>
    </row>
    <row r="862" spans="6:8" ht="15.75">
      <c r="F862" s="54"/>
      <c r="H862" s="54"/>
    </row>
    <row r="863" spans="6:8" ht="15.75">
      <c r="F863" s="54"/>
      <c r="H863" s="54"/>
    </row>
    <row r="864" spans="6:8" ht="15.75">
      <c r="F864" s="54"/>
      <c r="H864" s="54"/>
    </row>
    <row r="865" spans="6:8" ht="15.75">
      <c r="F865" s="54"/>
      <c r="H865" s="54"/>
    </row>
    <row r="866" spans="6:8" ht="15.75">
      <c r="F866" s="54"/>
      <c r="H866" s="54"/>
    </row>
    <row r="867" spans="6:8" ht="15.75">
      <c r="F867" s="54"/>
      <c r="H867" s="54"/>
    </row>
    <row r="868" spans="6:8" ht="15.75">
      <c r="F868" s="54"/>
      <c r="H868" s="54"/>
    </row>
    <row r="869" spans="6:8" ht="15.75">
      <c r="F869" s="54"/>
      <c r="H869" s="54"/>
    </row>
    <row r="870" spans="6:8" ht="15.75">
      <c r="F870" s="54"/>
      <c r="H870" s="54"/>
    </row>
    <row r="871" spans="6:8" ht="15.75">
      <c r="F871" s="54"/>
      <c r="H871" s="54"/>
    </row>
    <row r="872" spans="6:8" ht="15.75">
      <c r="F872" s="54"/>
      <c r="H872" s="54"/>
    </row>
    <row r="873" spans="6:8" ht="15.75">
      <c r="F873" s="54"/>
      <c r="H873" s="54"/>
    </row>
    <row r="874" spans="6:8" ht="15.75">
      <c r="F874" s="54"/>
      <c r="H874" s="54"/>
    </row>
    <row r="875" spans="6:8" ht="15.75">
      <c r="F875" s="54"/>
      <c r="H875" s="54"/>
    </row>
    <row r="876" spans="6:8" ht="15.75">
      <c r="F876" s="54"/>
      <c r="H876" s="54"/>
    </row>
    <row r="877" spans="6:8" ht="15.75">
      <c r="F877" s="54"/>
      <c r="H877" s="54"/>
    </row>
    <row r="878" spans="6:8" ht="15.75">
      <c r="F878" s="54"/>
      <c r="H878" s="54"/>
    </row>
    <row r="879" spans="6:8" ht="15.75">
      <c r="F879" s="54"/>
      <c r="H879" s="54"/>
    </row>
    <row r="880" spans="6:8" ht="15.75">
      <c r="F880" s="54"/>
      <c r="H880" s="54"/>
    </row>
    <row r="881" spans="6:8" ht="15.75">
      <c r="F881" s="54"/>
      <c r="H881" s="54"/>
    </row>
    <row r="882" spans="6:8" ht="15.75">
      <c r="F882" s="54"/>
      <c r="H882" s="54"/>
    </row>
    <row r="883" spans="6:8" ht="15.75">
      <c r="F883" s="54"/>
      <c r="H883" s="54"/>
    </row>
    <row r="884" spans="6:8" ht="15.75">
      <c r="F884" s="54"/>
      <c r="H884" s="54"/>
    </row>
    <row r="885" spans="6:8" ht="15.75">
      <c r="F885" s="54"/>
      <c r="H885" s="54"/>
    </row>
    <row r="886" spans="6:8" ht="15.75">
      <c r="F886" s="54"/>
      <c r="H886" s="54"/>
    </row>
    <row r="887" spans="6:8" ht="15.75">
      <c r="F887" s="54"/>
      <c r="H887" s="54"/>
    </row>
    <row r="888" spans="6:8" ht="15.75">
      <c r="F888" s="54"/>
      <c r="H888" s="54"/>
    </row>
    <row r="889" spans="6:8" ht="15.75">
      <c r="F889" s="54"/>
      <c r="H889" s="54"/>
    </row>
    <row r="890" spans="6:8" ht="15.75">
      <c r="F890" s="54"/>
      <c r="H890" s="54"/>
    </row>
    <row r="891" spans="6:8" ht="15.75">
      <c r="F891" s="54"/>
      <c r="H891" s="54"/>
    </row>
    <row r="892" spans="6:8" ht="15.75">
      <c r="F892" s="54"/>
      <c r="H892" s="54"/>
    </row>
    <row r="893" spans="6:8" ht="15.75">
      <c r="F893" s="54"/>
      <c r="H893" s="54"/>
    </row>
    <row r="894" spans="6:8" ht="15.75">
      <c r="F894" s="54"/>
      <c r="H894" s="54"/>
    </row>
    <row r="895" spans="6:8" ht="15.75">
      <c r="F895" s="54"/>
      <c r="H895" s="54"/>
    </row>
    <row r="896" spans="6:8" ht="15.75">
      <c r="F896" s="54"/>
      <c r="H896" s="54"/>
    </row>
    <row r="897" spans="6:8" ht="15.75">
      <c r="F897" s="54"/>
      <c r="H897" s="54"/>
    </row>
    <row r="898" spans="6:8" ht="15.75">
      <c r="F898" s="54"/>
      <c r="H898" s="54"/>
    </row>
    <row r="899" spans="6:8" ht="15.75">
      <c r="F899" s="54"/>
      <c r="H899" s="54"/>
    </row>
    <row r="900" spans="6:8" ht="15.75">
      <c r="F900" s="54"/>
      <c r="H900" s="54"/>
    </row>
    <row r="901" spans="6:8" ht="15.75">
      <c r="F901" s="54"/>
      <c r="H901" s="54"/>
    </row>
    <row r="902" spans="6:8" ht="15.75">
      <c r="F902" s="54"/>
      <c r="H902" s="54"/>
    </row>
    <row r="903" spans="6:8" ht="15.75">
      <c r="F903" s="54"/>
      <c r="H903" s="54"/>
    </row>
    <row r="904" spans="6:8" ht="15.75">
      <c r="F904" s="54"/>
      <c r="H904" s="54"/>
    </row>
    <row r="905" spans="6:8" ht="15.75">
      <c r="F905" s="54"/>
      <c r="H905" s="54"/>
    </row>
    <row r="906" spans="6:8" ht="15.75">
      <c r="F906" s="54"/>
      <c r="H906" s="54"/>
    </row>
    <row r="907" spans="6:8" ht="15.75">
      <c r="F907" s="54"/>
      <c r="H907" s="54"/>
    </row>
    <row r="908" spans="6:8" ht="15.75">
      <c r="F908" s="54"/>
      <c r="H908" s="54"/>
    </row>
    <row r="909" spans="6:8" ht="15.75">
      <c r="F909" s="54"/>
      <c r="H909" s="54"/>
    </row>
    <row r="910" spans="6:8" ht="15.75">
      <c r="F910" s="54"/>
      <c r="H910" s="54"/>
    </row>
    <row r="911" spans="6:8" ht="15.75">
      <c r="F911" s="54"/>
      <c r="H911" s="54"/>
    </row>
    <row r="912" spans="6:8" ht="15.75">
      <c r="F912" s="54"/>
      <c r="H912" s="54"/>
    </row>
    <row r="913" spans="6:8" ht="15.75">
      <c r="F913" s="54"/>
      <c r="H913" s="54"/>
    </row>
    <row r="914" spans="6:8" ht="15.75">
      <c r="F914" s="54"/>
      <c r="H914" s="54"/>
    </row>
    <row r="915" spans="6:8" ht="15.75">
      <c r="F915" s="54"/>
      <c r="H915" s="54"/>
    </row>
    <row r="916" spans="6:8" ht="15.75">
      <c r="F916" s="54"/>
      <c r="H916" s="54"/>
    </row>
    <row r="917" spans="6:8" ht="15.75">
      <c r="F917" s="54"/>
      <c r="H917" s="54"/>
    </row>
    <row r="918" spans="6:8" ht="15.75">
      <c r="F918" s="54"/>
      <c r="H918" s="54"/>
    </row>
    <row r="919" spans="6:8" ht="15.75">
      <c r="F919" s="54"/>
      <c r="H919" s="54"/>
    </row>
    <row r="920" spans="6:8" ht="15.75">
      <c r="F920" s="54"/>
      <c r="H920" s="54"/>
    </row>
    <row r="921" spans="6:8" ht="15.75">
      <c r="F921" s="54"/>
      <c r="H921" s="54"/>
    </row>
    <row r="922" spans="6:8" ht="15.75">
      <c r="F922" s="54"/>
      <c r="H922" s="54"/>
    </row>
    <row r="923" spans="6:8" ht="15.75">
      <c r="F923" s="54"/>
      <c r="H923" s="54"/>
    </row>
    <row r="924" spans="6:8" ht="15.75">
      <c r="F924" s="54"/>
      <c r="H924" s="54"/>
    </row>
    <row r="925" spans="6:8" ht="15.75">
      <c r="F925" s="54"/>
      <c r="H925" s="54"/>
    </row>
    <row r="926" spans="6:8" ht="15.75">
      <c r="F926" s="54"/>
      <c r="H926" s="54"/>
    </row>
    <row r="927" spans="6:8" ht="15.75">
      <c r="F927" s="54"/>
      <c r="H927" s="54"/>
    </row>
    <row r="928" spans="6:8" ht="15.75">
      <c r="F928" s="54"/>
      <c r="H928" s="54"/>
    </row>
    <row r="929" spans="6:8" ht="15.75">
      <c r="F929" s="54"/>
      <c r="H929" s="54"/>
    </row>
    <row r="930" spans="6:8" ht="15.75">
      <c r="F930" s="54"/>
      <c r="H930" s="54"/>
    </row>
    <row r="931" spans="6:8" ht="15.75">
      <c r="F931" s="54"/>
      <c r="H931" s="54"/>
    </row>
    <row r="932" spans="6:8" ht="15.75">
      <c r="F932" s="54"/>
      <c r="H932" s="54"/>
    </row>
    <row r="933" spans="6:8" ht="15.75">
      <c r="F933" s="54"/>
      <c r="H933" s="54"/>
    </row>
    <row r="934" spans="6:8" ht="15.75">
      <c r="F934" s="54"/>
      <c r="H934" s="54"/>
    </row>
    <row r="935" spans="6:8" ht="15.75">
      <c r="F935" s="54"/>
      <c r="H935" s="54"/>
    </row>
    <row r="936" spans="6:8" ht="15.75">
      <c r="F936" s="54"/>
      <c r="H936" s="54"/>
    </row>
    <row r="937" spans="6:8" ht="15.75">
      <c r="F937" s="54"/>
      <c r="H937" s="54"/>
    </row>
    <row r="938" spans="6:8" ht="15.75">
      <c r="F938" s="54"/>
      <c r="H938" s="54"/>
    </row>
    <row r="939" spans="6:8" ht="15.75">
      <c r="F939" s="54"/>
      <c r="H939" s="54"/>
    </row>
    <row r="940" spans="6:8" ht="15.75">
      <c r="F940" s="54"/>
      <c r="H940" s="54"/>
    </row>
    <row r="941" spans="6:8" ht="15.75">
      <c r="F941" s="54"/>
      <c r="H941" s="54"/>
    </row>
    <row r="942" spans="6:8" ht="15.75">
      <c r="F942" s="54"/>
      <c r="H942" s="54"/>
    </row>
    <row r="943" spans="6:8" ht="15.75">
      <c r="F943" s="54"/>
      <c r="H943" s="54"/>
    </row>
    <row r="944" spans="6:8" ht="15.75">
      <c r="F944" s="54"/>
      <c r="H944" s="54"/>
    </row>
    <row r="945" spans="6:8" ht="15.75">
      <c r="F945" s="54"/>
      <c r="H945" s="54"/>
    </row>
    <row r="946" spans="6:8" ht="15.75">
      <c r="F946" s="54"/>
      <c r="H946" s="54"/>
    </row>
    <row r="947" spans="6:8" ht="15.75">
      <c r="F947" s="54"/>
      <c r="H947" s="54"/>
    </row>
    <row r="948" spans="6:8" ht="15.75">
      <c r="F948" s="54"/>
      <c r="H948" s="54"/>
    </row>
    <row r="949" spans="6:8" ht="15.75">
      <c r="F949" s="54"/>
      <c r="H949" s="54"/>
    </row>
    <row r="950" spans="6:8" ht="15.75">
      <c r="F950" s="54"/>
      <c r="H950" s="54"/>
    </row>
    <row r="951" spans="6:8" ht="15.75">
      <c r="F951" s="54"/>
      <c r="H951" s="54"/>
    </row>
    <row r="952" spans="6:8" ht="15.75">
      <c r="F952" s="54"/>
      <c r="H952" s="54"/>
    </row>
    <row r="953" spans="6:8" ht="15.75">
      <c r="F953" s="54"/>
      <c r="H953" s="54"/>
    </row>
    <row r="954" spans="6:8" ht="15.75">
      <c r="F954" s="54"/>
      <c r="H954" s="54"/>
    </row>
    <row r="955" spans="6:8" ht="15.75">
      <c r="F955" s="54"/>
      <c r="H955" s="54"/>
    </row>
    <row r="956" spans="6:8" ht="15.75">
      <c r="F956" s="54"/>
      <c r="H956" s="54"/>
    </row>
    <row r="957" spans="6:8" ht="15.75">
      <c r="F957" s="54"/>
      <c r="H957" s="54"/>
    </row>
    <row r="958" spans="6:8" ht="15.75">
      <c r="F958" s="54"/>
      <c r="H958" s="54"/>
    </row>
    <row r="959" spans="6:8" ht="15.75">
      <c r="F959" s="54"/>
      <c r="H959" s="54"/>
    </row>
    <row r="960" spans="6:8" ht="15.75">
      <c r="F960" s="54"/>
      <c r="H960" s="54"/>
    </row>
    <row r="961" spans="6:8" ht="15.75">
      <c r="F961" s="54"/>
      <c r="H961" s="54"/>
    </row>
    <row r="962" spans="6:8" ht="15.75">
      <c r="F962" s="54"/>
      <c r="H962" s="54"/>
    </row>
    <row r="963" spans="6:8" ht="15.75">
      <c r="F963" s="54"/>
      <c r="H963" s="54"/>
    </row>
    <row r="964" spans="6:8" ht="15.75">
      <c r="F964" s="54"/>
      <c r="H964" s="54"/>
    </row>
    <row r="965" spans="6:8" ht="15.75">
      <c r="F965" s="54"/>
      <c r="H965" s="54"/>
    </row>
    <row r="966" spans="6:8" ht="15.75">
      <c r="F966" s="54"/>
      <c r="H966" s="54"/>
    </row>
    <row r="967" spans="6:8" ht="15.75">
      <c r="F967" s="54"/>
      <c r="H967" s="54"/>
    </row>
    <row r="968" spans="6:8" ht="15.75">
      <c r="F968" s="54"/>
      <c r="H968" s="54"/>
    </row>
    <row r="969" spans="6:8" ht="15.75">
      <c r="F969" s="54"/>
      <c r="H969" s="54"/>
    </row>
    <row r="970" spans="6:8" ht="15.75">
      <c r="F970" s="54"/>
      <c r="H970" s="54"/>
    </row>
    <row r="971" spans="6:8" ht="15.75">
      <c r="F971" s="54"/>
      <c r="H971" s="54"/>
    </row>
    <row r="972" spans="6:8" ht="15.75">
      <c r="F972" s="54"/>
      <c r="H972" s="54"/>
    </row>
    <row r="973" spans="6:8" ht="15.75">
      <c r="F973" s="54"/>
      <c r="H973" s="54"/>
    </row>
    <row r="974" spans="6:8" ht="15.75">
      <c r="F974" s="54"/>
      <c r="H974" s="54"/>
    </row>
    <row r="975" spans="6:8" ht="15.75">
      <c r="F975" s="54"/>
      <c r="H975" s="54"/>
    </row>
    <row r="976" spans="6:8" ht="15.75">
      <c r="F976" s="54"/>
      <c r="H976" s="54"/>
    </row>
    <row r="977" spans="6:8" ht="15.75">
      <c r="F977" s="54"/>
      <c r="H977" s="54"/>
    </row>
    <row r="978" spans="6:8" ht="15.75">
      <c r="F978" s="54"/>
      <c r="H978" s="54"/>
    </row>
    <row r="979" spans="6:8" ht="15.75">
      <c r="F979" s="54"/>
      <c r="H979" s="54"/>
    </row>
    <row r="980" spans="6:8" ht="15.75">
      <c r="F980" s="54"/>
      <c r="H980" s="54"/>
    </row>
    <row r="981" spans="6:8" ht="15.75">
      <c r="F981" s="54"/>
      <c r="H981" s="54"/>
    </row>
    <row r="982" spans="6:8" ht="15.75">
      <c r="F982" s="54"/>
      <c r="H982" s="54"/>
    </row>
    <row r="983" spans="6:8" ht="15.75">
      <c r="F983" s="54"/>
      <c r="H983" s="54"/>
    </row>
    <row r="984" spans="6:8" ht="15.75">
      <c r="F984" s="54"/>
      <c r="H984" s="54"/>
    </row>
    <row r="985" spans="6:8" ht="15.75">
      <c r="F985" s="54"/>
      <c r="H985" s="54"/>
    </row>
    <row r="986" spans="6:8" ht="15.75">
      <c r="F986" s="54"/>
      <c r="H986" s="54"/>
    </row>
    <row r="987" spans="6:8" ht="15.75">
      <c r="F987" s="54"/>
      <c r="H987" s="54"/>
    </row>
    <row r="988" spans="6:8" ht="15.75">
      <c r="F988" s="54"/>
      <c r="H988" s="54"/>
    </row>
    <row r="989" spans="6:8" ht="15.75">
      <c r="F989" s="54"/>
      <c r="H989" s="54"/>
    </row>
    <row r="990" spans="6:8" ht="15.75">
      <c r="F990" s="54"/>
      <c r="H990" s="54"/>
    </row>
    <row r="991" spans="6:8" ht="15.75">
      <c r="F991" s="54"/>
      <c r="H991" s="54"/>
    </row>
    <row r="992" spans="6:8" ht="15.75">
      <c r="F992" s="54"/>
      <c r="H992" s="54"/>
    </row>
    <row r="993" spans="6:8" ht="15.75">
      <c r="F993" s="54"/>
      <c r="H993" s="54"/>
    </row>
    <row r="994" spans="6:8" ht="15.75">
      <c r="F994" s="54"/>
      <c r="H994" s="54"/>
    </row>
    <row r="995" spans="6:8" ht="15.75">
      <c r="F995" s="54"/>
      <c r="H995" s="54"/>
    </row>
    <row r="996" spans="6:8" ht="15.75">
      <c r="F996" s="54"/>
      <c r="H996" s="54"/>
    </row>
    <row r="997" spans="6:8" ht="15.75">
      <c r="F997" s="54"/>
      <c r="H997" s="54"/>
    </row>
    <row r="998" spans="6:8" ht="15.75">
      <c r="F998" s="54"/>
      <c r="H998" s="54"/>
    </row>
    <row r="999" spans="6:8" ht="15.75">
      <c r="F999" s="54"/>
      <c r="H999" s="54"/>
    </row>
    <row r="1000" spans="6:8" ht="15.75">
      <c r="F1000" s="54"/>
      <c r="H1000" s="54"/>
    </row>
    <row r="1001" spans="6:8" ht="15.75">
      <c r="F1001" s="54"/>
      <c r="H1001" s="54"/>
    </row>
    <row r="1002" spans="6:8" ht="15.75">
      <c r="F1002" s="54"/>
      <c r="H1002" s="54"/>
    </row>
    <row r="1003" spans="6:8" ht="15.75">
      <c r="F1003" s="54"/>
      <c r="H1003" s="54"/>
    </row>
    <row r="1004" spans="6:8" ht="15.75">
      <c r="F1004" s="54"/>
      <c r="H1004" s="54"/>
    </row>
    <row r="1005" spans="6:8" ht="15.75">
      <c r="F1005" s="54"/>
      <c r="H1005" s="54"/>
    </row>
    <row r="1006" spans="6:8" ht="15.75">
      <c r="F1006" s="54"/>
      <c r="H1006" s="54"/>
    </row>
    <row r="1007" spans="6:8" ht="15.75">
      <c r="F1007" s="54"/>
      <c r="H1007" s="54"/>
    </row>
    <row r="1008" spans="6:8" ht="15.75">
      <c r="F1008" s="54"/>
      <c r="H1008" s="54"/>
    </row>
    <row r="1009" spans="6:8" ht="15.75">
      <c r="F1009" s="54"/>
      <c r="H1009" s="54"/>
    </row>
    <row r="1010" spans="6:8" ht="15.75">
      <c r="F1010" s="54"/>
      <c r="H1010" s="54"/>
    </row>
    <row r="1011" spans="6:8" ht="15.75">
      <c r="F1011" s="54"/>
      <c r="H1011" s="54"/>
    </row>
    <row r="1012" spans="6:8" ht="15.75">
      <c r="F1012" s="54"/>
      <c r="H1012" s="54"/>
    </row>
    <row r="1013" spans="6:8" ht="15.75">
      <c r="F1013" s="54"/>
      <c r="H1013" s="54"/>
    </row>
    <row r="1014" spans="6:8" ht="15.75">
      <c r="F1014" s="54"/>
      <c r="H1014" s="54"/>
    </row>
    <row r="1015" spans="6:8" ht="15.75">
      <c r="F1015" s="54"/>
      <c r="H1015" s="54"/>
    </row>
    <row r="1016" spans="6:8" ht="15.75">
      <c r="F1016" s="54"/>
      <c r="H1016" s="54"/>
    </row>
    <row r="1017" spans="6:8" ht="15.75">
      <c r="F1017" s="54"/>
      <c r="H1017" s="54"/>
    </row>
    <row r="1018" spans="6:8" ht="15.75">
      <c r="F1018" s="54"/>
      <c r="H1018" s="54"/>
    </row>
    <row r="1019" spans="6:8" ht="15.75">
      <c r="F1019" s="54"/>
      <c r="H1019" s="54"/>
    </row>
    <row r="1020" spans="6:8" ht="15.75">
      <c r="F1020" s="54"/>
      <c r="H1020" s="54"/>
    </row>
    <row r="1021" spans="6:8" ht="15.75">
      <c r="F1021" s="54"/>
      <c r="H1021" s="54"/>
    </row>
    <row r="1022" spans="6:8" ht="15.75">
      <c r="F1022" s="54"/>
      <c r="H1022" s="54"/>
    </row>
    <row r="1023" spans="6:8" ht="15.75">
      <c r="F1023" s="54"/>
      <c r="H1023" s="54"/>
    </row>
    <row r="1024" spans="6:8" ht="15.75">
      <c r="F1024" s="54"/>
      <c r="H1024" s="54"/>
    </row>
    <row r="1025" spans="6:8" ht="15.75">
      <c r="F1025" s="54"/>
      <c r="H1025" s="54"/>
    </row>
    <row r="1026" spans="6:8" ht="15.75">
      <c r="F1026" s="54"/>
      <c r="H1026" s="54"/>
    </row>
    <row r="1027" spans="6:8" ht="15.75">
      <c r="F1027" s="54"/>
      <c r="H1027" s="54"/>
    </row>
    <row r="1028" spans="6:8" ht="15.75">
      <c r="F1028" s="54"/>
      <c r="H1028" s="54"/>
    </row>
    <row r="1029" spans="6:8" ht="15.75">
      <c r="F1029" s="54"/>
      <c r="H1029" s="54"/>
    </row>
    <row r="1030" spans="6:8" ht="15.75">
      <c r="F1030" s="54"/>
      <c r="H1030" s="54"/>
    </row>
    <row r="1031" spans="6:8" ht="15.75">
      <c r="F1031" s="54"/>
      <c r="H1031" s="54"/>
    </row>
    <row r="1032" spans="6:8" ht="15.75">
      <c r="F1032" s="54"/>
      <c r="H1032" s="54"/>
    </row>
    <row r="1033" spans="6:8" ht="15.75">
      <c r="F1033" s="54"/>
      <c r="H1033" s="54"/>
    </row>
    <row r="1034" spans="6:8" ht="15.75">
      <c r="F1034" s="54"/>
      <c r="H1034" s="54"/>
    </row>
    <row r="1035" spans="6:8" ht="15.75">
      <c r="F1035" s="54"/>
      <c r="H1035" s="54"/>
    </row>
    <row r="1036" spans="6:8" ht="15.75">
      <c r="F1036" s="54"/>
      <c r="H1036" s="54"/>
    </row>
    <row r="1037" spans="6:8" ht="15.75">
      <c r="F1037" s="54"/>
      <c r="H1037" s="54"/>
    </row>
    <row r="1038" spans="6:8" ht="15.75">
      <c r="F1038" s="54"/>
      <c r="H1038" s="54"/>
    </row>
    <row r="1039" spans="6:8" ht="15.75">
      <c r="F1039" s="54"/>
      <c r="H1039" s="54"/>
    </row>
    <row r="1040" spans="6:8" ht="15.75">
      <c r="F1040" s="54"/>
      <c r="H1040" s="54"/>
    </row>
    <row r="1041" spans="6:8" ht="15.75">
      <c r="F1041" s="54"/>
      <c r="H1041" s="54"/>
    </row>
    <row r="1042" spans="6:8" ht="15.75">
      <c r="F1042" s="54"/>
      <c r="H1042" s="54"/>
    </row>
    <row r="1043" spans="6:8" ht="15.75">
      <c r="F1043" s="54"/>
      <c r="H1043" s="54"/>
    </row>
    <row r="1044" spans="6:8" ht="15.75">
      <c r="F1044" s="54"/>
      <c r="H1044" s="54"/>
    </row>
    <row r="1045" spans="6:8" ht="15.75">
      <c r="F1045" s="54"/>
      <c r="H1045" s="54"/>
    </row>
    <row r="1046" spans="6:8" ht="15.75">
      <c r="F1046" s="54"/>
      <c r="H1046" s="54"/>
    </row>
    <row r="1047" spans="6:8" ht="15.75">
      <c r="F1047" s="54"/>
      <c r="H1047" s="54"/>
    </row>
    <row r="1048" spans="6:8" ht="15.75">
      <c r="F1048" s="54"/>
      <c r="H1048" s="54"/>
    </row>
    <row r="1049" spans="6:8" ht="15.75">
      <c r="F1049" s="54"/>
      <c r="H1049" s="54"/>
    </row>
    <row r="1050" spans="6:8" ht="15.75">
      <c r="F1050" s="54"/>
      <c r="H1050" s="54"/>
    </row>
    <row r="1051" spans="6:8" ht="15.75">
      <c r="F1051" s="54"/>
      <c r="H1051" s="54"/>
    </row>
    <row r="1052" spans="6:8" ht="15.75">
      <c r="F1052" s="54"/>
      <c r="H1052" s="54"/>
    </row>
    <row r="1053" spans="6:8" ht="15.75">
      <c r="F1053" s="54"/>
      <c r="H1053" s="54"/>
    </row>
    <row r="1054" spans="6:8" ht="15.75">
      <c r="F1054" s="54"/>
      <c r="H1054" s="54"/>
    </row>
    <row r="1055" spans="6:8" ht="15.75">
      <c r="F1055" s="54"/>
      <c r="H1055" s="54"/>
    </row>
    <row r="1056" spans="6:8" ht="15.75">
      <c r="F1056" s="54"/>
      <c r="H1056" s="54"/>
    </row>
    <row r="1057" spans="6:8" ht="15.75">
      <c r="F1057" s="54"/>
      <c r="H1057" s="54"/>
    </row>
    <row r="1058" spans="6:8" ht="15.75">
      <c r="F1058" s="54"/>
      <c r="H1058" s="54"/>
    </row>
    <row r="1059" spans="6:8" ht="15.75">
      <c r="F1059" s="54"/>
      <c r="H1059" s="54"/>
    </row>
    <row r="1060" spans="6:8" ht="15.75">
      <c r="F1060" s="54"/>
      <c r="H1060" s="54"/>
    </row>
    <row r="1061" spans="6:8" ht="15.75">
      <c r="F1061" s="54"/>
      <c r="H1061" s="54"/>
    </row>
    <row r="1062" spans="6:8" ht="15.75">
      <c r="F1062" s="54"/>
      <c r="H1062" s="54"/>
    </row>
    <row r="1063" spans="6:8" ht="15.75">
      <c r="F1063" s="54"/>
      <c r="H1063" s="54"/>
    </row>
    <row r="1064" spans="6:8" ht="15.75">
      <c r="F1064" s="54"/>
      <c r="H1064" s="54"/>
    </row>
    <row r="1065" spans="6:8" ht="15.75">
      <c r="F1065" s="54"/>
      <c r="H1065" s="54"/>
    </row>
    <row r="1066" spans="6:8" ht="15.75">
      <c r="F1066" s="54"/>
      <c r="H1066" s="54"/>
    </row>
    <row r="1067" spans="6:8" ht="15.75">
      <c r="F1067" s="54"/>
      <c r="H1067" s="54"/>
    </row>
    <row r="1068" spans="6:8" ht="15.75">
      <c r="F1068" s="54"/>
      <c r="H1068" s="54"/>
    </row>
    <row r="1069" spans="6:8" ht="15.75">
      <c r="F1069" s="54"/>
      <c r="H1069" s="54"/>
    </row>
    <row r="1070" spans="6:8" ht="15.75">
      <c r="F1070" s="54"/>
      <c r="H1070" s="54"/>
    </row>
    <row r="1071" spans="6:8" ht="15.75">
      <c r="F1071" s="54"/>
      <c r="H1071" s="54"/>
    </row>
    <row r="1072" spans="6:8" ht="15.75">
      <c r="F1072" s="54"/>
      <c r="H1072" s="54"/>
    </row>
    <row r="1073" spans="6:8" ht="15.75">
      <c r="F1073" s="54"/>
      <c r="H1073" s="54"/>
    </row>
    <row r="1074" spans="6:8" ht="15.75">
      <c r="F1074" s="54"/>
      <c r="H1074" s="54"/>
    </row>
    <row r="1075" spans="6:8" ht="15.75">
      <c r="F1075" s="54"/>
      <c r="H1075" s="54"/>
    </row>
    <row r="1076" spans="6:8" ht="15.75">
      <c r="F1076" s="54"/>
      <c r="H1076" s="54"/>
    </row>
    <row r="1077" spans="6:8" ht="15.75">
      <c r="F1077" s="54"/>
      <c r="H1077" s="54"/>
    </row>
    <row r="1078" spans="6:8" ht="15.75">
      <c r="F1078" s="54"/>
      <c r="H1078" s="54"/>
    </row>
    <row r="1079" spans="6:8" ht="15.75">
      <c r="F1079" s="54"/>
      <c r="H1079" s="54"/>
    </row>
    <row r="1080" spans="6:8" ht="15.75">
      <c r="F1080" s="54"/>
      <c r="H1080" s="54"/>
    </row>
    <row r="1081" spans="6:8" ht="15.75">
      <c r="F1081" s="54"/>
      <c r="H1081" s="54"/>
    </row>
    <row r="1082" spans="6:8" ht="15.75">
      <c r="F1082" s="54"/>
      <c r="H1082" s="54"/>
    </row>
    <row r="1083" spans="6:8" ht="15.75">
      <c r="F1083" s="54"/>
      <c r="H1083" s="54"/>
    </row>
    <row r="1084" spans="6:8" ht="15.75">
      <c r="F1084" s="54"/>
      <c r="H1084" s="54"/>
    </row>
    <row r="1085" spans="6:8" ht="15.75">
      <c r="F1085" s="54"/>
      <c r="H1085" s="54"/>
    </row>
    <row r="1086" spans="6:8" ht="15.75">
      <c r="F1086" s="54"/>
      <c r="H1086" s="54"/>
    </row>
    <row r="1087" spans="6:8" ht="15.75">
      <c r="F1087" s="54"/>
      <c r="H1087" s="54"/>
    </row>
    <row r="1088" spans="6:8" ht="15.75">
      <c r="F1088" s="54"/>
      <c r="H1088" s="54"/>
    </row>
    <row r="1089" spans="6:8" ht="15.75">
      <c r="F1089" s="54"/>
      <c r="H1089" s="54"/>
    </row>
    <row r="1090" spans="6:8" ht="15.75">
      <c r="F1090" s="54"/>
      <c r="H1090" s="54"/>
    </row>
    <row r="1091" spans="6:8" ht="15.75">
      <c r="F1091" s="54"/>
      <c r="H1091" s="54"/>
    </row>
    <row r="1092" spans="6:8" ht="15.75">
      <c r="F1092" s="54"/>
      <c r="H1092" s="54"/>
    </row>
    <row r="1093" spans="6:8" ht="15.75">
      <c r="F1093" s="54"/>
      <c r="H1093" s="54"/>
    </row>
    <row r="1094" spans="6:8" ht="15.75">
      <c r="F1094" s="54"/>
      <c r="H1094" s="54"/>
    </row>
    <row r="1095" spans="6:8" ht="15.75">
      <c r="F1095" s="54"/>
      <c r="H1095" s="54"/>
    </row>
    <row r="1096" spans="6:8" ht="15.75">
      <c r="F1096" s="54"/>
      <c r="H1096" s="54"/>
    </row>
    <row r="1097" spans="6:8" ht="15.75">
      <c r="F1097" s="54"/>
      <c r="H1097" s="54"/>
    </row>
    <row r="1098" spans="6:8" ht="15.75">
      <c r="F1098" s="54"/>
      <c r="H1098" s="54"/>
    </row>
    <row r="1099" spans="6:8" ht="15.75">
      <c r="F1099" s="54"/>
      <c r="H1099" s="54"/>
    </row>
    <row r="1100" spans="6:8" ht="15.75">
      <c r="F1100" s="54"/>
      <c r="H1100" s="54"/>
    </row>
    <row r="1101" spans="6:8" ht="15.75">
      <c r="F1101" s="54"/>
      <c r="H1101" s="54"/>
    </row>
    <row r="1102" spans="6:8" ht="15.75">
      <c r="F1102" s="54"/>
      <c r="H1102" s="54"/>
    </row>
    <row r="1103" spans="6:8" ht="15.75">
      <c r="F1103" s="54"/>
      <c r="H1103" s="54"/>
    </row>
    <row r="1104" spans="6:8" ht="15.75">
      <c r="F1104" s="54"/>
      <c r="H1104" s="54"/>
    </row>
    <row r="1105" spans="6:8" ht="15.75">
      <c r="F1105" s="54"/>
      <c r="H1105" s="54"/>
    </row>
    <row r="1106" spans="6:8" ht="15.75">
      <c r="F1106" s="54"/>
      <c r="H1106" s="54"/>
    </row>
    <row r="1107" spans="6:8" ht="15.75">
      <c r="F1107" s="54"/>
      <c r="H1107" s="54"/>
    </row>
    <row r="1108" spans="6:8" ht="15.75">
      <c r="F1108" s="54"/>
      <c r="H1108" s="54"/>
    </row>
    <row r="1109" spans="6:8" ht="15.75">
      <c r="F1109" s="54"/>
      <c r="H1109" s="54"/>
    </row>
    <row r="1110" spans="6:8" ht="15.75">
      <c r="F1110" s="54"/>
      <c r="H1110" s="54"/>
    </row>
    <row r="1111" spans="6:8" ht="15.75">
      <c r="F1111" s="54"/>
      <c r="H1111" s="54"/>
    </row>
    <row r="1112" spans="6:8" ht="15.75">
      <c r="F1112" s="54"/>
      <c r="H1112" s="54"/>
    </row>
    <row r="1113" spans="6:8" ht="15.75">
      <c r="F1113" s="54"/>
      <c r="H1113" s="54"/>
    </row>
    <row r="1114" spans="6:8" ht="15.75">
      <c r="F1114" s="54"/>
      <c r="H1114" s="54"/>
    </row>
    <row r="1115" spans="6:8" ht="15.75">
      <c r="F1115" s="54"/>
      <c r="H1115" s="54"/>
    </row>
    <row r="1116" spans="6:8" ht="15.75">
      <c r="F1116" s="54"/>
      <c r="H1116" s="54"/>
    </row>
    <row r="1117" spans="6:8" ht="15.75">
      <c r="F1117" s="54"/>
      <c r="H1117" s="54"/>
    </row>
    <row r="1118" spans="6:8" ht="15.75">
      <c r="F1118" s="54"/>
      <c r="H1118" s="54"/>
    </row>
    <row r="1119" spans="6:8" ht="15.75">
      <c r="F1119" s="54"/>
      <c r="H1119" s="54"/>
    </row>
    <row r="1120" spans="6:8" ht="15.75">
      <c r="F1120" s="54"/>
      <c r="H1120" s="54"/>
    </row>
    <row r="1121" spans="6:8" ht="15.75">
      <c r="F1121" s="54"/>
      <c r="H1121" s="54"/>
    </row>
    <row r="1122" spans="6:8" ht="15.75">
      <c r="F1122" s="54"/>
      <c r="H1122" s="54"/>
    </row>
    <row r="1123" spans="6:8" ht="15.75">
      <c r="F1123" s="54"/>
      <c r="H1123" s="54"/>
    </row>
    <row r="1124" spans="6:8" ht="15.75">
      <c r="F1124" s="54"/>
      <c r="H1124" s="54"/>
    </row>
    <row r="1125" spans="6:8" ht="15.75">
      <c r="F1125" s="54"/>
      <c r="H1125" s="54"/>
    </row>
    <row r="1126" spans="6:8" ht="15.75">
      <c r="F1126" s="54"/>
      <c r="H1126" s="54"/>
    </row>
    <row r="1127" spans="6:8" ht="15.75">
      <c r="F1127" s="54"/>
      <c r="H1127" s="54"/>
    </row>
    <row r="1128" spans="6:8" ht="15.75">
      <c r="F1128" s="54"/>
      <c r="H1128" s="54"/>
    </row>
    <row r="1129" spans="6:8" ht="15.75">
      <c r="F1129" s="54"/>
      <c r="H1129" s="54"/>
    </row>
    <row r="1130" spans="6:8" ht="15.75">
      <c r="F1130" s="54"/>
      <c r="H1130" s="54"/>
    </row>
    <row r="1131" spans="6:8" ht="15.75">
      <c r="F1131" s="54"/>
      <c r="H1131" s="54"/>
    </row>
    <row r="1132" spans="6:8" ht="15.75">
      <c r="F1132" s="54"/>
      <c r="H1132" s="54"/>
    </row>
    <row r="1133" spans="6:8" ht="15.75">
      <c r="F1133" s="54"/>
      <c r="H1133" s="54"/>
    </row>
    <row r="1134" spans="6:8" ht="15.75">
      <c r="F1134" s="54"/>
      <c r="H1134" s="54"/>
    </row>
    <row r="1135" spans="6:8" ht="15.75">
      <c r="F1135" s="54"/>
      <c r="H1135" s="54"/>
    </row>
    <row r="1136" spans="6:8" ht="15.75">
      <c r="F1136" s="54"/>
      <c r="H1136" s="54"/>
    </row>
    <row r="1137" spans="6:8" ht="15.75">
      <c r="F1137" s="54"/>
      <c r="H1137" s="54"/>
    </row>
    <row r="1138" spans="6:8" ht="15.75">
      <c r="F1138" s="54"/>
      <c r="H1138" s="54"/>
    </row>
    <row r="1139" spans="6:8" ht="15.75">
      <c r="F1139" s="54"/>
      <c r="H1139" s="54"/>
    </row>
    <row r="1140" spans="6:8" ht="15.75">
      <c r="F1140" s="54"/>
      <c r="H1140" s="54"/>
    </row>
    <row r="1141" spans="6:8" ht="15.75">
      <c r="F1141" s="54"/>
      <c r="H1141" s="54"/>
    </row>
    <row r="1142" spans="6:8" ht="15.75">
      <c r="F1142" s="54"/>
      <c r="H1142" s="54"/>
    </row>
    <row r="1143" spans="6:8" ht="15.75">
      <c r="F1143" s="54"/>
      <c r="H1143" s="54"/>
    </row>
    <row r="1144" spans="6:8" ht="15.75">
      <c r="F1144" s="54"/>
      <c r="H1144" s="54"/>
    </row>
    <row r="1145" spans="6:8" ht="15.75">
      <c r="F1145" s="54"/>
      <c r="H1145" s="54"/>
    </row>
    <row r="1146" spans="6:8" ht="15.75">
      <c r="F1146" s="54"/>
      <c r="H1146" s="54"/>
    </row>
    <row r="1147" spans="6:8" ht="15.75">
      <c r="F1147" s="54"/>
      <c r="H1147" s="54"/>
    </row>
    <row r="1148" spans="6:8" ht="15.75">
      <c r="F1148" s="54"/>
      <c r="H1148" s="54"/>
    </row>
    <row r="1149" spans="6:8" ht="15.75">
      <c r="F1149" s="54"/>
      <c r="H1149" s="54"/>
    </row>
    <row r="1150" spans="6:8" ht="15.75">
      <c r="F1150" s="54"/>
      <c r="H1150" s="54"/>
    </row>
    <row r="1151" spans="6:8" ht="15.75">
      <c r="F1151" s="54"/>
      <c r="H1151" s="54"/>
    </row>
    <row r="1152" spans="6:8" ht="15.75">
      <c r="F1152" s="54"/>
      <c r="H1152" s="54"/>
    </row>
    <row r="1153" spans="6:8" ht="15.75">
      <c r="F1153" s="54"/>
      <c r="H1153" s="54"/>
    </row>
    <row r="1154" spans="6:8" ht="15.75">
      <c r="F1154" s="54"/>
      <c r="H1154" s="54"/>
    </row>
    <row r="1155" spans="6:8" ht="15.75">
      <c r="F1155" s="54"/>
      <c r="H1155" s="54"/>
    </row>
    <row r="1156" spans="6:8" ht="15.75">
      <c r="F1156" s="54"/>
      <c r="H1156" s="54"/>
    </row>
    <row r="1157" spans="6:8" ht="15.75">
      <c r="F1157" s="54"/>
      <c r="H1157" s="54"/>
    </row>
    <row r="1158" spans="6:8" ht="15.75">
      <c r="F1158" s="54"/>
      <c r="H1158" s="54"/>
    </row>
    <row r="1159" spans="6:8" ht="15.75">
      <c r="F1159" s="54"/>
      <c r="H1159" s="54"/>
    </row>
    <row r="1160" spans="6:8" ht="15.75">
      <c r="F1160" s="54"/>
      <c r="H1160" s="54"/>
    </row>
    <row r="1161" spans="6:8" ht="15.75">
      <c r="F1161" s="54"/>
      <c r="H1161" s="54"/>
    </row>
    <row r="1162" spans="6:8" ht="15.75">
      <c r="F1162" s="54"/>
      <c r="H1162" s="54"/>
    </row>
    <row r="1163" spans="6:8" ht="15.75">
      <c r="F1163" s="54"/>
      <c r="H1163" s="54"/>
    </row>
    <row r="1164" spans="6:8" ht="15.75">
      <c r="F1164" s="54"/>
      <c r="H1164" s="54"/>
    </row>
    <row r="1165" spans="6:8" ht="15.75">
      <c r="F1165" s="54"/>
      <c r="H1165" s="54"/>
    </row>
    <row r="1166" spans="6:8" ht="15.75">
      <c r="F1166" s="54"/>
      <c r="H1166" s="54"/>
    </row>
    <row r="1167" spans="6:8" ht="15.75">
      <c r="F1167" s="54"/>
      <c r="H1167" s="54"/>
    </row>
    <row r="1168" spans="6:8" ht="15.75">
      <c r="F1168" s="54"/>
      <c r="H1168" s="54"/>
    </row>
    <row r="1169" spans="6:8" ht="15.75">
      <c r="F1169" s="54"/>
      <c r="H1169" s="54"/>
    </row>
    <row r="1170" spans="6:8" ht="15.75">
      <c r="F1170" s="54"/>
      <c r="H1170" s="54"/>
    </row>
    <row r="1171" spans="6:8" ht="15.75">
      <c r="F1171" s="54"/>
      <c r="H1171" s="54"/>
    </row>
    <row r="1172" spans="6:8" ht="15.75">
      <c r="F1172" s="54"/>
      <c r="H1172" s="54"/>
    </row>
    <row r="1173" spans="6:8" ht="15.75">
      <c r="F1173" s="54"/>
      <c r="H1173" s="54"/>
    </row>
    <row r="1174" spans="6:8" ht="15.75">
      <c r="F1174" s="54"/>
      <c r="H1174" s="54"/>
    </row>
    <row r="1175" spans="6:8" ht="15.75">
      <c r="F1175" s="54"/>
      <c r="H1175" s="54"/>
    </row>
    <row r="1176" spans="6:8" ht="15.75">
      <c r="F1176" s="54"/>
      <c r="H1176" s="54"/>
    </row>
    <row r="1177" spans="6:8" ht="15.75">
      <c r="F1177" s="54"/>
      <c r="H1177" s="54"/>
    </row>
    <row r="1178" spans="6:8" ht="15.75">
      <c r="F1178" s="54"/>
      <c r="H1178" s="54"/>
    </row>
    <row r="1179" spans="6:8" ht="15.75">
      <c r="F1179" s="54"/>
      <c r="H1179" s="54"/>
    </row>
    <row r="1180" spans="6:8" ht="15.75">
      <c r="F1180" s="54"/>
      <c r="H1180" s="54"/>
    </row>
    <row r="1181" spans="6:8" ht="15.75">
      <c r="F1181" s="54"/>
      <c r="H1181" s="54"/>
    </row>
    <row r="1182" spans="6:8" ht="15.75">
      <c r="F1182" s="54"/>
      <c r="H1182" s="54"/>
    </row>
    <row r="1183" spans="6:8" ht="15.75">
      <c r="F1183" s="54"/>
      <c r="H1183" s="54"/>
    </row>
    <row r="1184" spans="6:8" ht="15.75">
      <c r="F1184" s="54"/>
      <c r="H1184" s="54"/>
    </row>
    <row r="1185" spans="6:8" ht="15.75">
      <c r="F1185" s="54"/>
      <c r="H1185" s="54"/>
    </row>
    <row r="1186" spans="6:8" ht="15.75">
      <c r="F1186" s="54"/>
      <c r="H1186" s="54"/>
    </row>
    <row r="1187" spans="6:8" ht="15.75">
      <c r="F1187" s="54"/>
      <c r="H1187" s="54"/>
    </row>
    <row r="1188" spans="6:8" ht="15.75">
      <c r="F1188" s="54"/>
      <c r="H1188" s="54"/>
    </row>
    <row r="1189" spans="6:8" ht="15.75">
      <c r="F1189" s="54"/>
      <c r="H1189" s="54"/>
    </row>
    <row r="1190" spans="6:8" ht="15.75">
      <c r="F1190" s="54"/>
      <c r="H1190" s="54"/>
    </row>
    <row r="1191" spans="6:8" ht="15.75">
      <c r="F1191" s="54"/>
      <c r="H1191" s="54"/>
    </row>
    <row r="1192" spans="6:8" ht="15.75">
      <c r="F1192" s="54"/>
      <c r="H1192" s="54"/>
    </row>
    <row r="1193" spans="6:8" ht="15.75">
      <c r="F1193" s="54"/>
      <c r="H1193" s="54"/>
    </row>
    <row r="1194" spans="6:8" ht="15.75">
      <c r="F1194" s="54"/>
      <c r="H1194" s="54"/>
    </row>
    <row r="1195" spans="6:8" ht="15.75">
      <c r="F1195" s="54"/>
      <c r="H1195" s="54"/>
    </row>
    <row r="1196" spans="6:8" ht="15.75">
      <c r="F1196" s="54"/>
      <c r="H1196" s="54"/>
    </row>
    <row r="1197" spans="6:8" ht="15.75">
      <c r="F1197" s="54"/>
      <c r="H1197" s="54"/>
    </row>
    <row r="1198" spans="6:8" ht="15.75">
      <c r="F1198" s="54"/>
      <c r="H1198" s="54"/>
    </row>
    <row r="1199" spans="6:8" ht="15.75">
      <c r="F1199" s="54"/>
      <c r="H1199" s="54"/>
    </row>
    <row r="1200" spans="6:8" ht="15.75">
      <c r="F1200" s="54"/>
      <c r="H1200" s="54"/>
    </row>
    <row r="1201" spans="6:8" ht="15.75">
      <c r="F1201" s="54"/>
      <c r="H1201" s="54"/>
    </row>
    <row r="1202" spans="6:8" ht="15.75">
      <c r="F1202" s="54"/>
      <c r="H1202" s="54"/>
    </row>
    <row r="1203" spans="6:8" ht="15.75">
      <c r="F1203" s="54"/>
      <c r="H1203" s="54"/>
    </row>
    <row r="1204" spans="6:8" ht="15.75">
      <c r="F1204" s="54"/>
      <c r="H1204" s="54"/>
    </row>
    <row r="1205" spans="6:8" ht="15.75">
      <c r="F1205" s="54"/>
      <c r="H1205" s="54"/>
    </row>
    <row r="1206" spans="6:8" ht="15.75">
      <c r="F1206" s="54"/>
      <c r="H1206" s="54"/>
    </row>
    <row r="1207" spans="6:8" ht="15.75">
      <c r="F1207" s="54"/>
      <c r="H1207" s="54"/>
    </row>
    <row r="1208" spans="6:8" ht="15.75">
      <c r="F1208" s="54"/>
      <c r="H1208" s="54"/>
    </row>
    <row r="1209" spans="6:8" ht="15.75">
      <c r="F1209" s="54"/>
      <c r="H1209" s="54"/>
    </row>
    <row r="1210" spans="6:8" ht="15.75">
      <c r="F1210" s="54"/>
      <c r="H1210" s="54"/>
    </row>
    <row r="1211" spans="6:8" ht="15.75">
      <c r="F1211" s="54"/>
      <c r="H1211" s="54"/>
    </row>
    <row r="1212" spans="6:8" ht="15.75">
      <c r="F1212" s="54"/>
      <c r="H1212" s="54"/>
    </row>
    <row r="1213" spans="6:8" ht="15.75">
      <c r="F1213" s="54"/>
      <c r="H1213" s="54"/>
    </row>
    <row r="1214" spans="6:8" ht="15.75">
      <c r="F1214" s="54"/>
      <c r="H1214" s="54"/>
    </row>
    <row r="1215" spans="6:8" ht="15.75">
      <c r="F1215" s="54"/>
      <c r="H1215" s="54"/>
    </row>
    <row r="1216" spans="6:8" ht="15.75">
      <c r="F1216" s="54"/>
      <c r="H1216" s="54"/>
    </row>
    <row r="1217" spans="6:8" ht="15.75">
      <c r="F1217" s="54"/>
      <c r="H1217" s="54"/>
    </row>
    <row r="1218" spans="6:8" ht="15.75">
      <c r="F1218" s="54"/>
      <c r="H1218" s="54"/>
    </row>
    <row r="1219" spans="6:8" ht="15.75">
      <c r="F1219" s="54"/>
      <c r="H1219" s="54"/>
    </row>
    <row r="1220" spans="6:8" ht="15.75">
      <c r="F1220" s="54"/>
      <c r="H1220" s="54"/>
    </row>
    <row r="1221" spans="6:8" ht="15.75">
      <c r="F1221" s="54"/>
      <c r="H1221" s="54"/>
    </row>
    <row r="1222" spans="6:8" ht="15.75">
      <c r="F1222" s="54"/>
      <c r="H1222" s="54"/>
    </row>
    <row r="1223" spans="6:8" ht="15.75">
      <c r="F1223" s="54"/>
      <c r="H1223" s="54"/>
    </row>
    <row r="1224" spans="6:8" ht="15.75">
      <c r="F1224" s="54"/>
      <c r="H1224" s="54"/>
    </row>
    <row r="1225" spans="6:8" ht="15.75">
      <c r="F1225" s="54"/>
      <c r="H1225" s="54"/>
    </row>
    <row r="1226" spans="6:8" ht="15.75">
      <c r="F1226" s="54"/>
      <c r="H1226" s="54"/>
    </row>
    <row r="1227" spans="6:8" ht="15.75">
      <c r="F1227" s="54"/>
      <c r="H1227" s="54"/>
    </row>
    <row r="1228" spans="6:8" ht="15.75">
      <c r="F1228" s="54"/>
      <c r="H1228" s="54"/>
    </row>
    <row r="1229" spans="6:8" ht="15.75">
      <c r="F1229" s="54"/>
      <c r="H1229" s="54"/>
    </row>
    <row r="1230" spans="6:8" ht="15.75">
      <c r="F1230" s="54"/>
      <c r="H1230" s="54"/>
    </row>
    <row r="1231" spans="6:8" ht="15.75">
      <c r="F1231" s="54"/>
      <c r="H1231" s="54"/>
    </row>
    <row r="1232" spans="6:8" ht="15.75">
      <c r="F1232" s="54"/>
      <c r="H1232" s="54"/>
    </row>
    <row r="1233" spans="6:8" ht="15.75">
      <c r="F1233" s="54"/>
      <c r="H1233" s="54"/>
    </row>
    <row r="1234" spans="6:8" ht="15.75">
      <c r="F1234" s="54"/>
      <c r="H1234" s="54"/>
    </row>
    <row r="1235" spans="6:8" ht="15.75">
      <c r="F1235" s="54"/>
      <c r="H1235" s="54"/>
    </row>
    <row r="1236" spans="6:8" ht="15.75">
      <c r="F1236" s="54"/>
      <c r="H1236" s="54"/>
    </row>
    <row r="1237" spans="6:8" ht="15.75">
      <c r="F1237" s="54"/>
      <c r="H1237" s="54"/>
    </row>
    <row r="1238" spans="6:8" ht="15.75">
      <c r="F1238" s="54"/>
      <c r="H1238" s="54"/>
    </row>
    <row r="1239" spans="6:8" ht="15.75">
      <c r="F1239" s="54"/>
      <c r="H1239" s="54"/>
    </row>
    <row r="1240" spans="6:8" ht="15.75">
      <c r="F1240" s="54"/>
      <c r="H1240" s="54"/>
    </row>
    <row r="1241" spans="6:8" ht="15.75">
      <c r="F1241" s="54"/>
      <c r="H1241" s="54"/>
    </row>
    <row r="1242" spans="6:8" ht="15.75">
      <c r="F1242" s="54"/>
      <c r="H1242" s="54"/>
    </row>
    <row r="1243" spans="6:8" ht="15.75">
      <c r="F1243" s="54"/>
      <c r="H1243" s="54"/>
    </row>
    <row r="1244" spans="6:8" ht="15.75">
      <c r="F1244" s="54"/>
      <c r="H1244" s="54"/>
    </row>
    <row r="1245" spans="6:8" ht="15.75">
      <c r="F1245" s="54"/>
      <c r="H1245" s="54"/>
    </row>
    <row r="1246" spans="6:8" ht="15.75">
      <c r="F1246" s="54"/>
      <c r="H1246" s="54"/>
    </row>
    <row r="1247" spans="6:8" ht="15.75">
      <c r="F1247" s="54"/>
      <c r="H1247" s="54"/>
    </row>
    <row r="1248" spans="6:8" ht="15.75">
      <c r="F1248" s="54"/>
      <c r="H1248" s="54"/>
    </row>
    <row r="1249" spans="6:8" ht="15.75">
      <c r="F1249" s="54"/>
      <c r="H1249" s="54"/>
    </row>
    <row r="1250" spans="6:8" ht="15.75">
      <c r="F1250" s="54"/>
      <c r="H1250" s="54"/>
    </row>
    <row r="1251" spans="6:8" ht="15.75">
      <c r="F1251" s="54"/>
      <c r="H1251" s="54"/>
    </row>
    <row r="1252" spans="6:8" ht="15.75">
      <c r="F1252" s="54"/>
      <c r="H1252" s="54"/>
    </row>
    <row r="1253" spans="6:8" ht="15.75">
      <c r="F1253" s="54"/>
      <c r="H1253" s="54"/>
    </row>
    <row r="1254" spans="6:8" ht="15.75">
      <c r="F1254" s="54"/>
      <c r="H1254" s="54"/>
    </row>
    <row r="1255" spans="6:8" ht="15.75">
      <c r="F1255" s="54"/>
      <c r="H1255" s="54"/>
    </row>
    <row r="1256" spans="6:8" ht="15.75">
      <c r="F1256" s="54"/>
      <c r="H1256" s="54"/>
    </row>
    <row r="1257" spans="6:8" ht="15.75">
      <c r="F1257" s="54"/>
      <c r="H1257" s="54"/>
    </row>
    <row r="1258" spans="6:8" ht="15.75">
      <c r="F1258" s="54"/>
      <c r="H1258" s="54"/>
    </row>
    <row r="1259" spans="6:8" ht="15.75">
      <c r="F1259" s="54"/>
      <c r="H1259" s="54"/>
    </row>
    <row r="1260" spans="6:8" ht="15.75">
      <c r="F1260" s="54"/>
      <c r="H1260" s="54"/>
    </row>
    <row r="1261" spans="6:8" ht="15.75">
      <c r="F1261" s="54"/>
      <c r="H1261" s="54"/>
    </row>
    <row r="1262" spans="6:8" ht="15.75">
      <c r="F1262" s="54"/>
      <c r="H1262" s="54"/>
    </row>
    <row r="1263" spans="6:8" ht="15.75">
      <c r="F1263" s="54"/>
      <c r="H1263" s="54"/>
    </row>
    <row r="1264" spans="6:8" ht="15.75">
      <c r="F1264" s="54"/>
      <c r="H1264" s="54"/>
    </row>
    <row r="1265" spans="6:8" ht="15.75">
      <c r="F1265" s="54"/>
      <c r="H1265" s="54"/>
    </row>
    <row r="1266" spans="6:8" ht="15.75">
      <c r="F1266" s="54"/>
      <c r="H1266" s="54"/>
    </row>
    <row r="1267" spans="6:8" ht="15.75">
      <c r="F1267" s="54"/>
      <c r="H1267" s="54"/>
    </row>
    <row r="1268" spans="6:8" ht="15.75">
      <c r="F1268" s="54"/>
      <c r="H1268" s="54"/>
    </row>
    <row r="1269" spans="6:8" ht="15.75">
      <c r="F1269" s="54"/>
      <c r="H1269" s="54"/>
    </row>
    <row r="1270" spans="6:8" ht="15.75">
      <c r="F1270" s="54"/>
      <c r="H1270" s="54"/>
    </row>
    <row r="1271" spans="6:8" ht="15.75">
      <c r="F1271" s="54"/>
      <c r="H1271" s="54"/>
    </row>
    <row r="1272" spans="6:8" ht="15.75">
      <c r="F1272" s="54"/>
      <c r="H1272" s="54"/>
    </row>
    <row r="1273" spans="6:8" ht="15.75">
      <c r="F1273" s="54"/>
      <c r="H1273" s="54"/>
    </row>
    <row r="1274" spans="6:8" ht="15.75">
      <c r="F1274" s="54"/>
      <c r="H1274" s="54"/>
    </row>
    <row r="1275" spans="6:8" ht="15.75">
      <c r="F1275" s="54"/>
      <c r="H1275" s="54"/>
    </row>
    <row r="1276" spans="6:8" ht="15.75">
      <c r="F1276" s="54"/>
      <c r="H1276" s="54"/>
    </row>
    <row r="1277" spans="6:8" ht="15.75">
      <c r="F1277" s="54"/>
      <c r="H1277" s="54"/>
    </row>
    <row r="1278" spans="6:8" ht="15.75">
      <c r="F1278" s="54"/>
      <c r="H1278" s="54"/>
    </row>
    <row r="1279" spans="6:8" ht="15.75">
      <c r="F1279" s="54"/>
      <c r="H1279" s="54"/>
    </row>
    <row r="1280" spans="6:8" ht="15.75">
      <c r="F1280" s="54"/>
      <c r="H1280" s="54"/>
    </row>
    <row r="1281" spans="6:8" ht="15.75">
      <c r="F1281" s="54"/>
      <c r="H1281" s="54"/>
    </row>
    <row r="1282" spans="6:8" ht="15.75">
      <c r="F1282" s="54"/>
      <c r="H1282" s="54"/>
    </row>
    <row r="1283" spans="6:8" ht="15.75">
      <c r="F1283" s="54"/>
      <c r="H1283" s="54"/>
    </row>
    <row r="1284" spans="6:8" ht="15.75">
      <c r="F1284" s="54"/>
      <c r="H1284" s="54"/>
    </row>
    <row r="1285" spans="6:8" ht="15.75">
      <c r="F1285" s="54"/>
      <c r="H1285" s="54"/>
    </row>
    <row r="1286" spans="6:8" ht="15.75">
      <c r="F1286" s="54"/>
      <c r="H1286" s="54"/>
    </row>
    <row r="1287" spans="6:8" ht="15.75">
      <c r="F1287" s="54"/>
      <c r="H1287" s="54"/>
    </row>
    <row r="1288" spans="6:8" ht="15.75">
      <c r="F1288" s="54"/>
      <c r="H1288" s="54"/>
    </row>
    <row r="1289" spans="6:8" ht="15.75">
      <c r="F1289" s="54"/>
      <c r="H1289" s="54"/>
    </row>
    <row r="1290" spans="6:8" ht="15.75">
      <c r="F1290" s="54"/>
      <c r="H1290" s="54"/>
    </row>
    <row r="1291" spans="6:8" ht="15.75">
      <c r="F1291" s="54"/>
      <c r="H1291" s="54"/>
    </row>
    <row r="1292" spans="6:8" ht="15.75">
      <c r="F1292" s="54"/>
      <c r="H1292" s="54"/>
    </row>
    <row r="1293" spans="6:8" ht="15.75">
      <c r="F1293" s="54"/>
      <c r="H1293" s="54"/>
    </row>
    <row r="1294" spans="6:8" ht="15.75">
      <c r="F1294" s="54"/>
      <c r="H1294" s="54"/>
    </row>
    <row r="1295" spans="6:8" ht="15.75">
      <c r="F1295" s="54"/>
      <c r="H1295" s="54"/>
    </row>
    <row r="1296" spans="6:8" ht="15.75">
      <c r="F1296" s="54"/>
      <c r="H1296" s="54"/>
    </row>
  </sheetData>
  <mergeCells count="1">
    <mergeCell ref="A5:I5"/>
  </mergeCells>
  <printOptions/>
  <pageMargins left="0.984251968503937" right="0.3937007874015748" top="0.35433070866141736" bottom="0.2755905511811024" header="0" footer="0"/>
  <pageSetup cellComments="asDisplayed" fitToHeight="3" horizontalDpi="600" verticalDpi="600" orientation="portrait" paperSize="9" scale="76" r:id="rId1"/>
  <rowBreaks count="2" manualBreakCount="2">
    <brk id="52" max="8" man="1"/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Pavlenko</cp:lastModifiedBy>
  <cp:lastPrinted>2008-01-09T10:28:32Z</cp:lastPrinted>
  <dcterms:created xsi:type="dcterms:W3CDTF">2006-10-20T01:44:38Z</dcterms:created>
  <dcterms:modified xsi:type="dcterms:W3CDTF">2008-01-14T07:59:29Z</dcterms:modified>
  <cp:category/>
  <cp:version/>
  <cp:contentType/>
  <cp:contentStatus/>
</cp:coreProperties>
</file>