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25" windowHeight="9360" activeTab="0"/>
  </bookViews>
  <sheets>
    <sheet name="многоквартирные дома" sheetId="1" r:id="rId1"/>
  </sheets>
  <definedNames>
    <definedName name="_xlnm.Print_Titles" localSheetId="0">'многоквартирные дома'!$8:$8</definedName>
    <definedName name="_xlnm.Print_Area" localSheetId="0">'многоквартирные дома'!$A$1:$E$113</definedName>
  </definedNames>
  <calcPr fullCalcOnLoad="1"/>
</workbook>
</file>

<file path=xl/sharedStrings.xml><?xml version="1.0" encoding="utf-8"?>
<sst xmlns="http://schemas.openxmlformats.org/spreadsheetml/2006/main" count="89" uniqueCount="43">
  <si>
    <t>к Решению Думы ЗАТО Северск</t>
  </si>
  <si>
    <t xml:space="preserve"> </t>
  </si>
  <si>
    <t>(тыс.руб.)</t>
  </si>
  <si>
    <t>(плюс, минус)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</si>
  <si>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</si>
  <si>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</si>
  <si>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</si>
  <si>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</si>
  <si>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</si>
  <si>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</si>
  <si>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</si>
  <si>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</si>
  <si>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</si>
  <si>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</si>
  <si>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</si>
  <si>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</si>
  <si>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</si>
  <si>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</si>
  <si>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</si>
  <si>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</si>
  <si>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</si>
  <si>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</si>
  <si>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</si>
  <si>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</si>
  <si>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I</t>
  </si>
  <si>
    <t>II</t>
  </si>
  <si>
    <t>III</t>
  </si>
  <si>
    <t>№ п/п</t>
  </si>
  <si>
    <t>Наименование</t>
  </si>
  <si>
    <t>за счет средств местного бюджета (на долевое финансирование), в том числе: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</si>
  <si>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</si>
  <si>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t>за счет средств, поступивших от государственной корпорации- Фонда содействия реформированию жилищно-коммунального хозяйства, в том числе:</t>
  </si>
  <si>
    <t>«Приложение 19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</si>
  <si>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88/3</t>
    </r>
  </si>
  <si>
    <t xml:space="preserve">ПЛАН   
финансирования капитального ремонта многоквартирных домов 
ЗАТО Северск на 2010 год </t>
  </si>
  <si>
    <t>Утв.
Думой
ЗАТО Северск 2010 г.</t>
  </si>
  <si>
    <t>Юртаева Наталья Владимировна</t>
  </si>
  <si>
    <t>77 38 86</t>
  </si>
  <si>
    <t>Муниципальная адресная программа "Капитальный ремонт многоквартирных домов в ЗАТО Северск в 2010 году", в том числе:</t>
  </si>
  <si>
    <t>Уточн.
Думой
ЗАТО Северск 2010 г.</t>
  </si>
  <si>
    <t>ул.Горького, 28</t>
  </si>
  <si>
    <t>ул.Мира, 23</t>
  </si>
  <si>
    <t>6,41»;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</si>
</sst>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_ ;\-#,##0.00\ 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65" fontId="21" fillId="0" borderId="10" xfId="61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43" fontId="21" fillId="0" borderId="0" xfId="61" applyFont="1" applyFill="1" applyAlignment="1">
      <alignment horizontal="right" vertical="center" wrapText="1"/>
    </xf>
    <xf numFmtId="166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185" fontId="21" fillId="0" borderId="10" xfId="0" applyNumberFormat="1" applyFont="1" applyFill="1" applyBorder="1" applyAlignment="1">
      <alignment vertical="center"/>
    </xf>
    <xf numFmtId="4" fontId="21" fillId="0" borderId="10" xfId="61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43" fontId="24" fillId="0" borderId="0" xfId="61" applyFont="1" applyFill="1" applyAlignment="1">
      <alignment horizontal="right" vertical="center" wrapText="1"/>
    </xf>
    <xf numFmtId="49" fontId="2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3" fontId="21" fillId="0" borderId="10" xfId="61" applyFont="1" applyFill="1" applyBorder="1" applyAlignment="1">
      <alignment horizontal="right" vertical="center" wrapText="1"/>
    </xf>
    <xf numFmtId="4" fontId="21" fillId="0" borderId="10" xfId="61" applyNumberFormat="1" applyFont="1" applyFill="1" applyBorder="1" applyAlignment="1">
      <alignment horizontal="right" vertical="center" wrapText="1"/>
    </xf>
    <xf numFmtId="43" fontId="21" fillId="0" borderId="0" xfId="6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showZeros="0" tabSelected="1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6.28125" style="2" customWidth="1"/>
    <col min="2" max="2" width="62.421875" style="11" customWidth="1"/>
    <col min="3" max="3" width="15.57421875" style="14" customWidth="1"/>
    <col min="4" max="5" width="15.57421875" style="13" customWidth="1"/>
    <col min="6" max="16384" width="8.8515625" style="13" customWidth="1"/>
  </cols>
  <sheetData>
    <row r="1" spans="1:3" ht="24.75" customHeight="1">
      <c r="A1" s="1"/>
      <c r="C1" s="12" t="s">
        <v>32</v>
      </c>
    </row>
    <row r="2" spans="1:3" ht="15.75">
      <c r="A2" s="1"/>
      <c r="C2" s="12" t="s">
        <v>0</v>
      </c>
    </row>
    <row r="3" ht="15.75">
      <c r="C3" s="6" t="s">
        <v>33</v>
      </c>
    </row>
    <row r="4" spans="1:2" ht="15.75">
      <c r="A4" s="2" t="s">
        <v>1</v>
      </c>
      <c r="B4" s="11" t="s">
        <v>1</v>
      </c>
    </row>
    <row r="5" spans="1:5" ht="70.5" customHeight="1">
      <c r="A5" s="2" t="s">
        <v>1</v>
      </c>
      <c r="B5" s="44" t="s">
        <v>34</v>
      </c>
      <c r="C5" s="44"/>
      <c r="D5" s="44"/>
      <c r="E5" s="44"/>
    </row>
    <row r="6" ht="15.75">
      <c r="E6" s="15" t="s">
        <v>2</v>
      </c>
    </row>
    <row r="7" spans="1:5" s="16" customFormat="1" ht="77.25" customHeight="1">
      <c r="A7" s="32" t="s">
        <v>27</v>
      </c>
      <c r="B7" s="33" t="s">
        <v>28</v>
      </c>
      <c r="C7" s="34" t="s">
        <v>35</v>
      </c>
      <c r="D7" s="34" t="s">
        <v>3</v>
      </c>
      <c r="E7" s="34" t="s">
        <v>39</v>
      </c>
    </row>
    <row r="8" spans="1:5" s="16" customFormat="1" ht="15" customHeight="1">
      <c r="A8" s="35">
        <v>1</v>
      </c>
      <c r="B8" s="36">
        <v>2</v>
      </c>
      <c r="C8" s="35">
        <v>3</v>
      </c>
      <c r="D8" s="35">
        <v>4</v>
      </c>
      <c r="E8" s="35">
        <v>5</v>
      </c>
    </row>
    <row r="9" spans="1:5" s="18" customFormat="1" ht="51" customHeight="1">
      <c r="A9" s="3"/>
      <c r="B9" s="42" t="s">
        <v>38</v>
      </c>
      <c r="C9" s="17">
        <f>C10+C33+C56</f>
        <v>110007.89599999996</v>
      </c>
      <c r="D9" s="17">
        <f>D10+D33+D56</f>
        <v>0.004000000000717208</v>
      </c>
      <c r="E9" s="17">
        <f>C9+D9</f>
        <v>110007.89999999997</v>
      </c>
    </row>
    <row r="10" spans="1:5" s="18" customFormat="1" ht="47.25">
      <c r="A10" s="3" t="s">
        <v>24</v>
      </c>
      <c r="B10" s="42" t="s">
        <v>31</v>
      </c>
      <c r="C10" s="17">
        <f>SUM(C11:C32)</f>
        <v>99999.99599999997</v>
      </c>
      <c r="D10" s="17">
        <f>SUM(D11:D32)</f>
        <v>0.004000000000814907</v>
      </c>
      <c r="E10" s="17">
        <f>SUM(E11:E32)</f>
        <v>100000.00000000001</v>
      </c>
    </row>
    <row r="11" spans="1:5" s="18" customFormat="1" ht="15" customHeight="1">
      <c r="A11" s="3"/>
      <c r="B11" s="4" t="s">
        <v>4</v>
      </c>
      <c r="C11" s="37">
        <v>4785.529</v>
      </c>
      <c r="D11" s="38">
        <f aca="true" t="shared" si="0" ref="D11:D31">E11-C11</f>
        <v>-465.1890000000003</v>
      </c>
      <c r="E11" s="37">
        <v>4320.34</v>
      </c>
    </row>
    <row r="12" spans="1:5" s="18" customFormat="1" ht="15.75">
      <c r="A12" s="3"/>
      <c r="B12" s="4" t="s">
        <v>5</v>
      </c>
      <c r="C12" s="37">
        <v>4490.547</v>
      </c>
      <c r="D12" s="38">
        <f t="shared" si="0"/>
        <v>-990.6469999999995</v>
      </c>
      <c r="E12" s="37">
        <v>3499.9</v>
      </c>
    </row>
    <row r="13" spans="1:5" s="18" customFormat="1" ht="15.75">
      <c r="A13" s="3"/>
      <c r="B13" s="4" t="s">
        <v>6</v>
      </c>
      <c r="C13" s="37">
        <v>5634.34</v>
      </c>
      <c r="D13" s="38">
        <f t="shared" si="0"/>
        <v>174.9399999999996</v>
      </c>
      <c r="E13" s="37">
        <v>5809.28</v>
      </c>
    </row>
    <row r="14" spans="1:5" s="18" customFormat="1" ht="15.75">
      <c r="A14" s="3"/>
      <c r="B14" s="4" t="s">
        <v>7</v>
      </c>
      <c r="C14" s="37">
        <v>5633.81</v>
      </c>
      <c r="D14" s="38">
        <f t="shared" si="0"/>
        <v>174.92999999999938</v>
      </c>
      <c r="E14" s="37">
        <v>5808.74</v>
      </c>
    </row>
    <row r="15" spans="1:5" s="18" customFormat="1" ht="15.75">
      <c r="A15" s="3"/>
      <c r="B15" s="4" t="s">
        <v>8</v>
      </c>
      <c r="C15" s="37">
        <v>3412.53</v>
      </c>
      <c r="D15" s="38">
        <f>E15-C15</f>
        <v>-159.5300000000002</v>
      </c>
      <c r="E15" s="37">
        <v>3253</v>
      </c>
    </row>
    <row r="16" spans="1:5" s="18" customFormat="1" ht="15.75">
      <c r="A16" s="3"/>
      <c r="B16" s="5" t="s">
        <v>9</v>
      </c>
      <c r="C16" s="37">
        <v>6341.56</v>
      </c>
      <c r="D16" s="38">
        <f t="shared" si="0"/>
        <v>-306.35000000000036</v>
      </c>
      <c r="E16" s="37">
        <v>6035.21</v>
      </c>
    </row>
    <row r="17" spans="1:5" s="18" customFormat="1" ht="15.75">
      <c r="A17" s="3"/>
      <c r="B17" s="5" t="s">
        <v>10</v>
      </c>
      <c r="C17" s="37">
        <v>3257.66</v>
      </c>
      <c r="D17" s="38">
        <f t="shared" si="0"/>
        <v>-164.14999999999964</v>
      </c>
      <c r="E17" s="37">
        <v>3093.51</v>
      </c>
    </row>
    <row r="18" spans="1:5" s="18" customFormat="1" ht="15" customHeight="1">
      <c r="A18" s="3"/>
      <c r="B18" s="5" t="s">
        <v>11</v>
      </c>
      <c r="C18" s="37">
        <v>9393.99</v>
      </c>
      <c r="D18" s="38">
        <f t="shared" si="0"/>
        <v>-29.30999999999949</v>
      </c>
      <c r="E18" s="37">
        <v>9364.68</v>
      </c>
    </row>
    <row r="19" spans="1:5" s="18" customFormat="1" ht="15" customHeight="1">
      <c r="A19" s="3"/>
      <c r="B19" s="5" t="s">
        <v>12</v>
      </c>
      <c r="C19" s="37">
        <v>5795.9</v>
      </c>
      <c r="D19" s="38">
        <f t="shared" si="0"/>
        <v>-373.03999999999996</v>
      </c>
      <c r="E19" s="37">
        <v>5422.86</v>
      </c>
    </row>
    <row r="20" spans="1:5" s="18" customFormat="1" ht="15" customHeight="1">
      <c r="A20" s="3"/>
      <c r="B20" s="5" t="s">
        <v>13</v>
      </c>
      <c r="C20" s="37">
        <v>5724.56</v>
      </c>
      <c r="D20" s="38">
        <f t="shared" si="0"/>
        <v>-294.91000000000076</v>
      </c>
      <c r="E20" s="37">
        <v>5429.65</v>
      </c>
    </row>
    <row r="21" spans="1:5" s="18" customFormat="1" ht="15.75">
      <c r="A21" s="3"/>
      <c r="B21" s="5" t="s">
        <v>14</v>
      </c>
      <c r="C21" s="37">
        <v>8956.02</v>
      </c>
      <c r="D21" s="38">
        <f t="shared" si="0"/>
        <v>437.34000000000015</v>
      </c>
      <c r="E21" s="37">
        <v>9393.36</v>
      </c>
    </row>
    <row r="22" spans="1:5" s="18" customFormat="1" ht="15" customHeight="1">
      <c r="A22" s="3"/>
      <c r="B22" s="5" t="s">
        <v>15</v>
      </c>
      <c r="C22" s="37">
        <v>7434.65</v>
      </c>
      <c r="D22" s="38">
        <f t="shared" si="0"/>
        <v>-0.009999999999308784</v>
      </c>
      <c r="E22" s="37">
        <v>7434.64</v>
      </c>
    </row>
    <row r="23" spans="1:5" s="18" customFormat="1" ht="15" customHeight="1">
      <c r="A23" s="3"/>
      <c r="B23" s="5" t="s">
        <v>16</v>
      </c>
      <c r="C23" s="37">
        <v>4568.78</v>
      </c>
      <c r="D23" s="38">
        <f t="shared" si="0"/>
        <v>-260.3099999999995</v>
      </c>
      <c r="E23" s="37">
        <v>4308.47</v>
      </c>
    </row>
    <row r="24" spans="1:5" s="18" customFormat="1" ht="15" customHeight="1">
      <c r="A24" s="3"/>
      <c r="B24" s="5" t="s">
        <v>17</v>
      </c>
      <c r="C24" s="37">
        <v>4569.33</v>
      </c>
      <c r="D24" s="38">
        <f t="shared" si="0"/>
        <v>-260.3199999999997</v>
      </c>
      <c r="E24" s="37">
        <v>4309.01</v>
      </c>
    </row>
    <row r="25" spans="1:5" s="18" customFormat="1" ht="15" customHeight="1">
      <c r="A25" s="3"/>
      <c r="B25" s="5" t="s">
        <v>18</v>
      </c>
      <c r="C25" s="37">
        <v>988.25</v>
      </c>
      <c r="D25" s="38">
        <f t="shared" si="0"/>
        <v>36.83999999999992</v>
      </c>
      <c r="E25" s="37">
        <v>1025.09</v>
      </c>
    </row>
    <row r="26" spans="1:5" s="18" customFormat="1" ht="15" customHeight="1">
      <c r="A26" s="3"/>
      <c r="B26" s="5" t="s">
        <v>19</v>
      </c>
      <c r="C26" s="37">
        <v>1136.4</v>
      </c>
      <c r="D26" s="38">
        <f t="shared" si="0"/>
        <v>36.99000000000001</v>
      </c>
      <c r="E26" s="37">
        <v>1173.39</v>
      </c>
    </row>
    <row r="27" spans="1:5" ht="15.75">
      <c r="A27" s="3"/>
      <c r="B27" s="5" t="s">
        <v>20</v>
      </c>
      <c r="C27" s="37">
        <v>7351.63</v>
      </c>
      <c r="D27" s="38">
        <f t="shared" si="0"/>
        <v>-72.55000000000018</v>
      </c>
      <c r="E27" s="37">
        <v>7279.08</v>
      </c>
    </row>
    <row r="28" spans="1:5" ht="15.75">
      <c r="A28" s="3"/>
      <c r="B28" s="5" t="s">
        <v>21</v>
      </c>
      <c r="C28" s="37">
        <v>1386.93</v>
      </c>
      <c r="D28" s="38">
        <f t="shared" si="0"/>
        <v>585.0999999999999</v>
      </c>
      <c r="E28" s="37">
        <v>1972.03</v>
      </c>
    </row>
    <row r="29" spans="1:5" ht="15.75">
      <c r="A29" s="3"/>
      <c r="B29" s="5" t="s">
        <v>22</v>
      </c>
      <c r="C29" s="37">
        <v>4568.79</v>
      </c>
      <c r="D29" s="38">
        <f t="shared" si="0"/>
        <v>-260.3199999999997</v>
      </c>
      <c r="E29" s="37">
        <v>4308.47</v>
      </c>
    </row>
    <row r="30" spans="1:5" ht="15.75">
      <c r="A30" s="3"/>
      <c r="B30" s="5" t="s">
        <v>23</v>
      </c>
      <c r="C30" s="37">
        <v>4568.79</v>
      </c>
      <c r="D30" s="38">
        <f t="shared" si="0"/>
        <v>-260.3199999999997</v>
      </c>
      <c r="E30" s="37">
        <v>4308.47</v>
      </c>
    </row>
    <row r="31" spans="1:5" ht="15.75">
      <c r="A31" s="3"/>
      <c r="B31" s="5" t="s">
        <v>40</v>
      </c>
      <c r="C31" s="37"/>
      <c r="D31" s="38">
        <f t="shared" si="0"/>
        <v>1225.41</v>
      </c>
      <c r="E31" s="37">
        <v>1225.41</v>
      </c>
    </row>
    <row r="32" spans="1:5" ht="15.75">
      <c r="A32" s="3"/>
      <c r="B32" s="5" t="s">
        <v>41</v>
      </c>
      <c r="C32" s="37"/>
      <c r="D32" s="38">
        <f>E32-C32</f>
        <v>1225.41</v>
      </c>
      <c r="E32" s="37">
        <v>1225.41</v>
      </c>
    </row>
    <row r="33" spans="1:5" s="18" customFormat="1" ht="31.5">
      <c r="A33" s="3" t="s">
        <v>25</v>
      </c>
      <c r="B33" s="42" t="s">
        <v>29</v>
      </c>
      <c r="C33" s="17">
        <f>SUM(C34:C55)</f>
        <v>8613.060000000001</v>
      </c>
      <c r="D33" s="17">
        <f>SUM(D34:D55)</f>
        <v>-0.050000000000096634</v>
      </c>
      <c r="E33" s="17">
        <f>SUM(E34:E55)</f>
        <v>8613.010000000004</v>
      </c>
    </row>
    <row r="34" spans="1:5" ht="15.75">
      <c r="A34" s="3"/>
      <c r="B34" s="4" t="s">
        <v>4</v>
      </c>
      <c r="C34" s="37">
        <v>412.18</v>
      </c>
      <c r="D34" s="19">
        <f aca="true" t="shared" si="1" ref="D34:D54">E34-C34</f>
        <v>-40.06999999999999</v>
      </c>
      <c r="E34" s="37">
        <v>372.11</v>
      </c>
    </row>
    <row r="35" spans="1:5" ht="15.75">
      <c r="A35" s="3"/>
      <c r="B35" s="4" t="s">
        <v>5</v>
      </c>
      <c r="C35" s="37">
        <v>386.77</v>
      </c>
      <c r="D35" s="19">
        <f t="shared" si="1"/>
        <v>-85.32</v>
      </c>
      <c r="E35" s="37">
        <v>301.45</v>
      </c>
    </row>
    <row r="36" spans="1:5" ht="15.75">
      <c r="A36" s="3"/>
      <c r="B36" s="4" t="s">
        <v>6</v>
      </c>
      <c r="C36" s="37">
        <v>485.29</v>
      </c>
      <c r="D36" s="19">
        <f t="shared" si="1"/>
        <v>15.060000000000002</v>
      </c>
      <c r="E36" s="37">
        <v>500.35</v>
      </c>
    </row>
    <row r="37" spans="1:5" ht="15.75">
      <c r="A37" s="3"/>
      <c r="B37" s="4" t="s">
        <v>7</v>
      </c>
      <c r="C37" s="37">
        <v>485.24</v>
      </c>
      <c r="D37" s="19">
        <f t="shared" si="1"/>
        <v>15.069999999999993</v>
      </c>
      <c r="E37" s="37">
        <v>500.31</v>
      </c>
    </row>
    <row r="38" spans="1:5" ht="15.75">
      <c r="A38" s="3"/>
      <c r="B38" s="4" t="s">
        <v>8</v>
      </c>
      <c r="C38" s="37">
        <v>293.93</v>
      </c>
      <c r="D38" s="19">
        <f t="shared" si="1"/>
        <v>-13.75</v>
      </c>
      <c r="E38" s="37">
        <v>280.18</v>
      </c>
    </row>
    <row r="39" spans="1:5" ht="15.75">
      <c r="A39" s="3"/>
      <c r="B39" s="5" t="s">
        <v>9</v>
      </c>
      <c r="C39" s="37">
        <v>546.2</v>
      </c>
      <c r="D39" s="19">
        <f t="shared" si="1"/>
        <v>-26.3900000000001</v>
      </c>
      <c r="E39" s="37">
        <v>519.81</v>
      </c>
    </row>
    <row r="40" spans="1:5" ht="15.75">
      <c r="A40" s="3"/>
      <c r="B40" s="5" t="s">
        <v>10</v>
      </c>
      <c r="C40" s="37">
        <v>280.58</v>
      </c>
      <c r="D40" s="19">
        <f t="shared" si="1"/>
        <v>-14.129999999999995</v>
      </c>
      <c r="E40" s="37">
        <v>266.45</v>
      </c>
    </row>
    <row r="41" spans="1:5" ht="15.75">
      <c r="A41" s="3"/>
      <c r="B41" s="5" t="s">
        <v>11</v>
      </c>
      <c r="C41" s="37">
        <v>809.11</v>
      </c>
      <c r="D41" s="19">
        <f t="shared" si="1"/>
        <v>-2.5299999999999727</v>
      </c>
      <c r="E41" s="37">
        <v>806.58</v>
      </c>
    </row>
    <row r="42" spans="1:5" ht="15.75">
      <c r="A42" s="3"/>
      <c r="B42" s="5" t="s">
        <v>12</v>
      </c>
      <c r="C42" s="37">
        <v>499.2</v>
      </c>
      <c r="D42" s="19">
        <f t="shared" si="1"/>
        <v>-32.129999999999995</v>
      </c>
      <c r="E42" s="37">
        <v>467.07</v>
      </c>
    </row>
    <row r="43" spans="1:5" ht="15.75">
      <c r="A43" s="3"/>
      <c r="B43" s="5" t="s">
        <v>13</v>
      </c>
      <c r="C43" s="37">
        <v>493.06</v>
      </c>
      <c r="D43" s="19">
        <f t="shared" si="1"/>
        <v>-25.399999999999977</v>
      </c>
      <c r="E43" s="37">
        <v>467.66</v>
      </c>
    </row>
    <row r="44" spans="1:5" ht="15.75">
      <c r="A44" s="3"/>
      <c r="B44" s="5" t="s">
        <v>14</v>
      </c>
      <c r="C44" s="37">
        <v>771.38</v>
      </c>
      <c r="D44" s="19">
        <f t="shared" si="1"/>
        <v>37.66999999999996</v>
      </c>
      <c r="E44" s="37">
        <v>809.05</v>
      </c>
    </row>
    <row r="45" spans="1:5" ht="15.75">
      <c r="A45" s="3"/>
      <c r="B45" s="5" t="s">
        <v>15</v>
      </c>
      <c r="C45" s="37">
        <v>640.35</v>
      </c>
      <c r="D45" s="19">
        <f t="shared" si="1"/>
        <v>0</v>
      </c>
      <c r="E45" s="37">
        <v>640.35</v>
      </c>
    </row>
    <row r="46" spans="1:5" ht="15.75">
      <c r="A46" s="3"/>
      <c r="B46" s="5" t="s">
        <v>16</v>
      </c>
      <c r="C46" s="37">
        <v>393.51</v>
      </c>
      <c r="D46" s="19">
        <f t="shared" si="1"/>
        <v>-22.420000000000016</v>
      </c>
      <c r="E46" s="37">
        <v>371.09</v>
      </c>
    </row>
    <row r="47" spans="1:5" ht="15.75">
      <c r="A47" s="3"/>
      <c r="B47" s="5" t="s">
        <v>17</v>
      </c>
      <c r="C47" s="37">
        <v>393.56</v>
      </c>
      <c r="D47" s="19">
        <f t="shared" si="1"/>
        <v>-22.420000000000016</v>
      </c>
      <c r="E47" s="37">
        <v>371.14</v>
      </c>
    </row>
    <row r="48" spans="1:5" ht="15.75">
      <c r="A48" s="3"/>
      <c r="B48" s="5" t="s">
        <v>18</v>
      </c>
      <c r="C48" s="37">
        <v>85.12</v>
      </c>
      <c r="D48" s="19">
        <f t="shared" si="1"/>
        <v>3.1700000000000017</v>
      </c>
      <c r="E48" s="37">
        <v>88.29</v>
      </c>
    </row>
    <row r="49" spans="1:5" ht="15.75">
      <c r="A49" s="3"/>
      <c r="B49" s="5" t="s">
        <v>19</v>
      </c>
      <c r="C49" s="37">
        <v>97.88</v>
      </c>
      <c r="D49" s="19">
        <f t="shared" si="1"/>
        <v>3.180000000000007</v>
      </c>
      <c r="E49" s="37">
        <v>101.06</v>
      </c>
    </row>
    <row r="50" spans="1:5" ht="15.75">
      <c r="A50" s="3"/>
      <c r="B50" s="5" t="s">
        <v>20</v>
      </c>
      <c r="C50" s="37">
        <v>633.2</v>
      </c>
      <c r="D50" s="19">
        <f t="shared" si="1"/>
        <v>-6.25</v>
      </c>
      <c r="E50" s="37">
        <v>626.95</v>
      </c>
    </row>
    <row r="51" spans="1:5" ht="15.75">
      <c r="A51" s="3"/>
      <c r="B51" s="5" t="s">
        <v>21</v>
      </c>
      <c r="C51" s="37">
        <v>119.46</v>
      </c>
      <c r="D51" s="19">
        <f t="shared" si="1"/>
        <v>50.39</v>
      </c>
      <c r="E51" s="37">
        <v>169.85</v>
      </c>
    </row>
    <row r="52" spans="1:5" ht="15.75">
      <c r="A52" s="3"/>
      <c r="B52" s="5" t="s">
        <v>22</v>
      </c>
      <c r="C52" s="37">
        <v>393.51</v>
      </c>
      <c r="D52" s="19">
        <f t="shared" si="1"/>
        <v>-22.420000000000016</v>
      </c>
      <c r="E52" s="37">
        <v>371.09</v>
      </c>
    </row>
    <row r="53" spans="1:5" ht="15.75">
      <c r="A53" s="3"/>
      <c r="B53" s="5" t="s">
        <v>23</v>
      </c>
      <c r="C53" s="37">
        <f>393.51+0.02</f>
        <v>393.53</v>
      </c>
      <c r="D53" s="19">
        <f t="shared" si="1"/>
        <v>-22.439999999999998</v>
      </c>
      <c r="E53" s="37">
        <v>371.09</v>
      </c>
    </row>
    <row r="54" spans="1:5" ht="15.75">
      <c r="A54" s="3"/>
      <c r="B54" s="5" t="s">
        <v>40</v>
      </c>
      <c r="C54" s="37"/>
      <c r="D54" s="19">
        <f t="shared" si="1"/>
        <v>105.54</v>
      </c>
      <c r="E54" s="37">
        <v>105.54</v>
      </c>
    </row>
    <row r="55" spans="1:5" ht="15.75">
      <c r="A55" s="3"/>
      <c r="B55" s="5" t="s">
        <v>41</v>
      </c>
      <c r="C55" s="37"/>
      <c r="D55" s="19">
        <f>E55-C55</f>
        <v>105.54</v>
      </c>
      <c r="E55" s="37">
        <v>105.54</v>
      </c>
    </row>
    <row r="56" spans="1:5" ht="47.25">
      <c r="A56" s="3" t="s">
        <v>26</v>
      </c>
      <c r="B56" s="42" t="s">
        <v>30</v>
      </c>
      <c r="C56" s="17">
        <f>SUM(C57:C78)</f>
        <v>1394.8400000000001</v>
      </c>
      <c r="D56" s="17">
        <f>SUM(D57:D78)</f>
        <v>0.049999999999998934</v>
      </c>
      <c r="E56" s="17">
        <f>C56+D56</f>
        <v>1394.89</v>
      </c>
    </row>
    <row r="57" spans="1:5" ht="15.75">
      <c r="A57" s="3"/>
      <c r="B57" s="4" t="s">
        <v>4</v>
      </c>
      <c r="C57" s="37">
        <v>90.27</v>
      </c>
      <c r="D57" s="20">
        <f aca="true" t="shared" si="2" ref="D57:D77">E57-C57</f>
        <v>-8.769999999999996</v>
      </c>
      <c r="E57" s="21">
        <v>81.5</v>
      </c>
    </row>
    <row r="58" spans="1:5" ht="15.75">
      <c r="A58" s="3"/>
      <c r="B58" s="4" t="s">
        <v>5</v>
      </c>
      <c r="C58" s="37">
        <v>48.77</v>
      </c>
      <c r="D58" s="20">
        <f t="shared" si="2"/>
        <v>-10.760000000000005</v>
      </c>
      <c r="E58" s="21">
        <v>38.01</v>
      </c>
    </row>
    <row r="59" spans="1:5" ht="15.75">
      <c r="A59" s="3"/>
      <c r="B59" s="4" t="s">
        <v>6</v>
      </c>
      <c r="C59" s="37">
        <v>74.08</v>
      </c>
      <c r="D59" s="20">
        <f t="shared" si="2"/>
        <v>2.299999999999997</v>
      </c>
      <c r="E59" s="21">
        <v>76.38</v>
      </c>
    </row>
    <row r="60" spans="1:5" ht="15.75">
      <c r="A60" s="3"/>
      <c r="B60" s="4" t="s">
        <v>7</v>
      </c>
      <c r="C60" s="37">
        <v>96.62</v>
      </c>
      <c r="D60" s="20">
        <f t="shared" si="2"/>
        <v>3</v>
      </c>
      <c r="E60" s="21">
        <v>99.62</v>
      </c>
    </row>
    <row r="61" spans="1:5" ht="15.75">
      <c r="A61" s="3"/>
      <c r="B61" s="4" t="s">
        <v>8</v>
      </c>
      <c r="C61" s="37">
        <v>39.02</v>
      </c>
      <c r="D61" s="20">
        <f t="shared" si="2"/>
        <v>-1.8300000000000054</v>
      </c>
      <c r="E61" s="21">
        <v>37.19</v>
      </c>
    </row>
    <row r="62" spans="1:5" ht="15.75">
      <c r="A62" s="3"/>
      <c r="B62" s="5" t="s">
        <v>9</v>
      </c>
      <c r="C62" s="37">
        <v>112.38</v>
      </c>
      <c r="D62" s="20">
        <f t="shared" si="2"/>
        <v>-5.429999999999993</v>
      </c>
      <c r="E62" s="21">
        <v>106.95</v>
      </c>
    </row>
    <row r="63" spans="1:5" ht="15.75">
      <c r="A63" s="3"/>
      <c r="B63" s="5" t="s">
        <v>10</v>
      </c>
      <c r="C63" s="37">
        <v>35.38</v>
      </c>
      <c r="D63" s="20">
        <f t="shared" si="2"/>
        <v>-1.7800000000000011</v>
      </c>
      <c r="E63" s="21">
        <v>33.6</v>
      </c>
    </row>
    <row r="64" spans="1:5" ht="15.75">
      <c r="A64" s="3"/>
      <c r="B64" s="5" t="s">
        <v>11</v>
      </c>
      <c r="C64" s="37">
        <v>96.66</v>
      </c>
      <c r="D64" s="20">
        <f t="shared" si="2"/>
        <v>-0.29999999999999716</v>
      </c>
      <c r="E64" s="21">
        <v>96.36</v>
      </c>
    </row>
    <row r="65" spans="1:5" ht="15.75">
      <c r="A65" s="3"/>
      <c r="B65" s="5" t="s">
        <v>12</v>
      </c>
      <c r="C65" s="37">
        <v>99.4</v>
      </c>
      <c r="D65" s="20">
        <f t="shared" si="2"/>
        <v>-6.400000000000006</v>
      </c>
      <c r="E65" s="21">
        <v>93</v>
      </c>
    </row>
    <row r="66" spans="1:5" ht="15.75">
      <c r="A66" s="3"/>
      <c r="B66" s="5" t="s">
        <v>13</v>
      </c>
      <c r="C66" s="37">
        <v>71.99</v>
      </c>
      <c r="D66" s="20">
        <f>-0.63+0.05</f>
        <v>-0.58</v>
      </c>
      <c r="E66" s="21">
        <f>C66+D66</f>
        <v>71.41</v>
      </c>
    </row>
    <row r="67" spans="1:5" ht="15.75">
      <c r="A67" s="3"/>
      <c r="B67" s="5" t="s">
        <v>14</v>
      </c>
      <c r="C67" s="37">
        <v>107.51</v>
      </c>
      <c r="D67" s="20">
        <f t="shared" si="2"/>
        <v>5.25</v>
      </c>
      <c r="E67" s="21">
        <v>112.76</v>
      </c>
    </row>
    <row r="68" spans="1:5" ht="15.75">
      <c r="A68" s="3"/>
      <c r="B68" s="5" t="s">
        <v>15</v>
      </c>
      <c r="C68" s="37">
        <v>76.5</v>
      </c>
      <c r="D68" s="20">
        <f t="shared" si="2"/>
        <v>0</v>
      </c>
      <c r="E68" s="21">
        <v>76.5</v>
      </c>
    </row>
    <row r="69" spans="1:5" ht="15.75">
      <c r="A69" s="3"/>
      <c r="B69" s="5" t="s">
        <v>16</v>
      </c>
      <c r="C69" s="37">
        <v>62.68</v>
      </c>
      <c r="D69" s="20"/>
      <c r="E69" s="21">
        <v>62.68</v>
      </c>
    </row>
    <row r="70" spans="1:5" ht="15.75">
      <c r="A70" s="3"/>
      <c r="B70" s="5" t="s">
        <v>17</v>
      </c>
      <c r="C70" s="37">
        <v>70.53</v>
      </c>
      <c r="D70" s="20"/>
      <c r="E70" s="21">
        <v>70.53</v>
      </c>
    </row>
    <row r="71" spans="1:5" ht="15.75">
      <c r="A71" s="3"/>
      <c r="B71" s="5" t="s">
        <v>18</v>
      </c>
      <c r="C71" s="37">
        <v>12.99</v>
      </c>
      <c r="D71" s="20">
        <f t="shared" si="2"/>
        <v>0.4900000000000002</v>
      </c>
      <c r="E71" s="21">
        <v>13.48</v>
      </c>
    </row>
    <row r="72" spans="1:5" ht="15.75">
      <c r="A72" s="3"/>
      <c r="B72" s="5" t="s">
        <v>19</v>
      </c>
      <c r="C72" s="37">
        <v>15.59</v>
      </c>
      <c r="D72" s="20">
        <f t="shared" si="2"/>
        <v>0.5100000000000016</v>
      </c>
      <c r="E72" s="21">
        <v>16.1</v>
      </c>
    </row>
    <row r="73" spans="1:5" ht="15.75">
      <c r="A73" s="3"/>
      <c r="B73" s="5" t="s">
        <v>20</v>
      </c>
      <c r="C73" s="37">
        <v>103.68</v>
      </c>
      <c r="D73" s="20"/>
      <c r="E73" s="21">
        <v>103.68</v>
      </c>
    </row>
    <row r="74" spans="1:5" ht="15.75">
      <c r="A74" s="3"/>
      <c r="B74" s="5" t="s">
        <v>21</v>
      </c>
      <c r="C74" s="37">
        <v>22.91</v>
      </c>
      <c r="D74" s="20">
        <f t="shared" si="2"/>
        <v>9.66</v>
      </c>
      <c r="E74" s="21">
        <v>32.57</v>
      </c>
    </row>
    <row r="75" spans="1:5" ht="15.75">
      <c r="A75" s="3"/>
      <c r="B75" s="5" t="s">
        <v>22</v>
      </c>
      <c r="C75" s="37">
        <v>79.48</v>
      </c>
      <c r="D75" s="20"/>
      <c r="E75" s="21">
        <v>79.48</v>
      </c>
    </row>
    <row r="76" spans="1:5" ht="15.75">
      <c r="A76" s="3"/>
      <c r="B76" s="5" t="s">
        <v>23</v>
      </c>
      <c r="C76" s="37">
        <v>78.4</v>
      </c>
      <c r="D76" s="20"/>
      <c r="E76" s="21">
        <v>78.4</v>
      </c>
    </row>
    <row r="77" spans="1:5" ht="15.75">
      <c r="A77" s="3"/>
      <c r="B77" s="5" t="s">
        <v>40</v>
      </c>
      <c r="C77" s="37"/>
      <c r="D77" s="20">
        <f t="shared" si="2"/>
        <v>8.28</v>
      </c>
      <c r="E77" s="22">
        <v>8.28</v>
      </c>
    </row>
    <row r="78" spans="1:5" ht="15.75">
      <c r="A78" s="3"/>
      <c r="B78" s="5" t="s">
        <v>41</v>
      </c>
      <c r="C78" s="37"/>
      <c r="D78" s="20">
        <v>6.41</v>
      </c>
      <c r="E78" s="23" t="s">
        <v>42</v>
      </c>
    </row>
    <row r="79" spans="1:5" ht="15.75">
      <c r="A79" s="9"/>
      <c r="B79" s="10"/>
      <c r="C79" s="39"/>
      <c r="D79" s="16"/>
      <c r="E79" s="39"/>
    </row>
    <row r="80" spans="1:5" ht="15.75">
      <c r="A80" s="9"/>
      <c r="B80" s="10"/>
      <c r="C80" s="39"/>
      <c r="D80" s="16"/>
      <c r="E80" s="39"/>
    </row>
    <row r="81" spans="1:5" ht="15.75">
      <c r="A81" s="9"/>
      <c r="B81" s="10"/>
      <c r="C81" s="39"/>
      <c r="D81" s="16"/>
      <c r="E81" s="39"/>
    </row>
    <row r="82" spans="1:5" ht="15.75">
      <c r="A82" s="9"/>
      <c r="B82" s="10"/>
      <c r="C82" s="39"/>
      <c r="D82" s="16"/>
      <c r="E82" s="39"/>
    </row>
    <row r="83" spans="1:5" ht="15.75">
      <c r="A83" s="9"/>
      <c r="B83" s="10"/>
      <c r="C83" s="39"/>
      <c r="D83" s="16"/>
      <c r="E83" s="39"/>
    </row>
    <row r="84" spans="1:5" ht="15.75">
      <c r="A84" s="9"/>
      <c r="B84" s="10"/>
      <c r="C84" s="39"/>
      <c r="D84" s="16"/>
      <c r="E84" s="39"/>
    </row>
    <row r="85" spans="1:5" ht="15.75">
      <c r="A85" s="9"/>
      <c r="B85" s="10"/>
      <c r="C85" s="39"/>
      <c r="D85" s="16"/>
      <c r="E85" s="39"/>
    </row>
    <row r="86" spans="1:5" ht="15.75">
      <c r="A86" s="9"/>
      <c r="B86" s="10"/>
      <c r="C86" s="39"/>
      <c r="D86" s="16"/>
      <c r="E86" s="39"/>
    </row>
    <row r="87" spans="1:5" ht="15.75">
      <c r="A87" s="9"/>
      <c r="B87" s="10"/>
      <c r="C87" s="39"/>
      <c r="D87" s="16"/>
      <c r="E87" s="39"/>
    </row>
    <row r="88" spans="1:5" ht="15.75">
      <c r="A88" s="9"/>
      <c r="B88" s="10"/>
      <c r="C88" s="39"/>
      <c r="D88" s="16"/>
      <c r="E88" s="39"/>
    </row>
    <row r="89" spans="1:5" ht="15.75">
      <c r="A89" s="9"/>
      <c r="B89" s="10"/>
      <c r="C89" s="39"/>
      <c r="D89" s="16"/>
      <c r="E89" s="39"/>
    </row>
    <row r="90" spans="1:5" ht="15.75">
      <c r="A90" s="9"/>
      <c r="B90" s="10"/>
      <c r="C90" s="39"/>
      <c r="D90" s="16"/>
      <c r="E90" s="39"/>
    </row>
    <row r="91" spans="1:5" ht="15.75">
      <c r="A91" s="9"/>
      <c r="B91" s="10"/>
      <c r="C91" s="39"/>
      <c r="D91" s="16"/>
      <c r="E91" s="39"/>
    </row>
    <row r="92" spans="1:5" ht="15.75">
      <c r="A92" s="9"/>
      <c r="B92" s="10"/>
      <c r="C92" s="39"/>
      <c r="D92" s="16"/>
      <c r="E92" s="39"/>
    </row>
    <row r="93" spans="1:5" ht="15.75">
      <c r="A93" s="9"/>
      <c r="B93" s="10"/>
      <c r="C93" s="39"/>
      <c r="D93" s="16"/>
      <c r="E93" s="39"/>
    </row>
    <row r="94" spans="1:5" ht="15.75">
      <c r="A94" s="9"/>
      <c r="B94" s="10"/>
      <c r="C94" s="39"/>
      <c r="D94" s="16"/>
      <c r="E94" s="39"/>
    </row>
    <row r="95" spans="1:5" ht="15.75">
      <c r="A95" s="9"/>
      <c r="B95" s="10"/>
      <c r="C95" s="39"/>
      <c r="D95" s="16"/>
      <c r="E95" s="39"/>
    </row>
    <row r="96" spans="1:5" ht="15.75">
      <c r="A96" s="9"/>
      <c r="B96" s="10"/>
      <c r="C96" s="39"/>
      <c r="D96" s="16"/>
      <c r="E96" s="39"/>
    </row>
    <row r="97" spans="1:5" ht="15.75">
      <c r="A97" s="9"/>
      <c r="B97" s="10"/>
      <c r="C97" s="39"/>
      <c r="D97" s="16"/>
      <c r="E97" s="39"/>
    </row>
    <row r="98" spans="1:5" ht="15.75">
      <c r="A98" s="9"/>
      <c r="B98" s="10"/>
      <c r="C98" s="39"/>
      <c r="D98" s="16"/>
      <c r="E98" s="39"/>
    </row>
    <row r="99" spans="1:5" ht="15.75">
      <c r="A99" s="9"/>
      <c r="B99" s="10"/>
      <c r="C99" s="39"/>
      <c r="D99" s="16"/>
      <c r="E99" s="39"/>
    </row>
    <row r="100" spans="1:5" ht="15.75">
      <c r="A100" s="9"/>
      <c r="B100" s="10"/>
      <c r="C100" s="39"/>
      <c r="D100" s="16"/>
      <c r="E100" s="39"/>
    </row>
    <row r="101" spans="1:5" ht="15.75">
      <c r="A101" s="9"/>
      <c r="B101" s="10"/>
      <c r="C101" s="39"/>
      <c r="D101" s="16"/>
      <c r="E101" s="39"/>
    </row>
    <row r="102" spans="1:5" ht="15.75">
      <c r="A102" s="9"/>
      <c r="B102" s="10"/>
      <c r="C102" s="39"/>
      <c r="D102" s="16"/>
      <c r="E102" s="39"/>
    </row>
    <row r="103" spans="1:5" ht="15.75">
      <c r="A103" s="9"/>
      <c r="B103" s="10"/>
      <c r="C103" s="39"/>
      <c r="D103" s="16"/>
      <c r="E103" s="39"/>
    </row>
    <row r="104" spans="1:5" ht="15.75">
      <c r="A104" s="9"/>
      <c r="B104" s="10"/>
      <c r="C104" s="39"/>
      <c r="D104" s="16"/>
      <c r="E104" s="39"/>
    </row>
    <row r="105" spans="1:5" ht="15.75">
      <c r="A105" s="9"/>
      <c r="B105" s="10"/>
      <c r="C105" s="39"/>
      <c r="D105" s="16"/>
      <c r="E105" s="39"/>
    </row>
    <row r="106" spans="1:5" ht="15.75">
      <c r="A106" s="9"/>
      <c r="B106" s="10"/>
      <c r="C106" s="39"/>
      <c r="D106" s="16"/>
      <c r="E106" s="39"/>
    </row>
    <row r="107" spans="1:5" ht="15.75">
      <c r="A107" s="9"/>
      <c r="B107" s="10"/>
      <c r="C107" s="39"/>
      <c r="D107" s="16"/>
      <c r="E107" s="39"/>
    </row>
    <row r="108" spans="1:5" ht="15.75">
      <c r="A108" s="9"/>
      <c r="B108" s="10"/>
      <c r="C108" s="39"/>
      <c r="D108" s="16"/>
      <c r="E108" s="39"/>
    </row>
    <row r="109" spans="1:5" ht="15.75">
      <c r="A109" s="9"/>
      <c r="B109" s="10"/>
      <c r="C109" s="39"/>
      <c r="D109" s="16"/>
      <c r="E109" s="39"/>
    </row>
    <row r="110" spans="1:5" ht="15.75">
      <c r="A110" s="9"/>
      <c r="B110" s="10"/>
      <c r="C110" s="39"/>
      <c r="D110" s="16"/>
      <c r="E110" s="39"/>
    </row>
    <row r="111" spans="1:5" ht="15.75">
      <c r="A111" s="9"/>
      <c r="B111" s="10"/>
      <c r="C111" s="39"/>
      <c r="D111" s="16"/>
      <c r="E111" s="39"/>
    </row>
    <row r="112" spans="1:5" ht="15.75">
      <c r="A112" s="18" t="s">
        <v>36</v>
      </c>
      <c r="B112" s="10"/>
      <c r="C112" s="39"/>
      <c r="D112" s="16"/>
      <c r="E112" s="39"/>
    </row>
    <row r="113" spans="1:5" ht="15.75">
      <c r="A113" s="40" t="s">
        <v>37</v>
      </c>
      <c r="B113" s="10"/>
      <c r="C113" s="39"/>
      <c r="D113" s="16"/>
      <c r="E113" s="39"/>
    </row>
    <row r="114" spans="1:3" ht="18.75">
      <c r="A114" s="26"/>
      <c r="B114" s="8"/>
      <c r="C114" s="24"/>
    </row>
    <row r="115" spans="1:3" ht="18.75">
      <c r="A115" s="7"/>
      <c r="B115" s="25"/>
      <c r="C115" s="24"/>
    </row>
    <row r="116" spans="1:3" ht="18.75">
      <c r="A116" s="7"/>
      <c r="B116" s="25"/>
      <c r="C116" s="24"/>
    </row>
    <row r="117" spans="1:4" ht="20.25">
      <c r="A117" s="27"/>
      <c r="B117" s="28"/>
      <c r="C117" s="29"/>
      <c r="D117" s="30"/>
    </row>
    <row r="118" spans="1:5" ht="20.25">
      <c r="A118" s="27"/>
      <c r="B118" s="28"/>
      <c r="E118" s="31"/>
    </row>
    <row r="119" spans="1:3" ht="18.75">
      <c r="A119" s="7"/>
      <c r="B119" s="25"/>
      <c r="C119" s="24"/>
    </row>
    <row r="120" spans="1:3" ht="18.75">
      <c r="A120" s="7"/>
      <c r="B120" s="25"/>
      <c r="C120" s="24"/>
    </row>
    <row r="228" spans="1:2" ht="15.75">
      <c r="A228" s="43"/>
      <c r="B228" s="43"/>
    </row>
    <row r="229" spans="1:2" ht="15.75">
      <c r="A229" s="43"/>
      <c r="B229" s="43"/>
    </row>
    <row r="254" ht="63" customHeight="1"/>
    <row r="262" ht="15.75">
      <c r="B262" s="18"/>
    </row>
    <row r="263" ht="18.75">
      <c r="B263" s="41"/>
    </row>
    <row r="264" ht="18.75">
      <c r="B264" s="41"/>
    </row>
    <row r="265" ht="18.75">
      <c r="B265" s="41"/>
    </row>
    <row r="266" ht="18.75">
      <c r="B266" s="41"/>
    </row>
    <row r="267" ht="18.75">
      <c r="B267" s="41"/>
    </row>
    <row r="268" ht="18.75">
      <c r="B268" s="41"/>
    </row>
    <row r="269" ht="18.75">
      <c r="B269" s="41"/>
    </row>
    <row r="270" ht="18.75">
      <c r="B270" s="41"/>
    </row>
    <row r="271" ht="18.75">
      <c r="B271" s="41"/>
    </row>
    <row r="272" ht="18.75">
      <c r="B272" s="41"/>
    </row>
    <row r="273" ht="18.75">
      <c r="B273" s="41"/>
    </row>
    <row r="274" ht="18.75">
      <c r="B274" s="41"/>
    </row>
    <row r="275" ht="18.75">
      <c r="B275" s="41"/>
    </row>
    <row r="276" ht="18.75">
      <c r="B276" s="41"/>
    </row>
    <row r="277" ht="18.75">
      <c r="B277" s="41"/>
    </row>
    <row r="278" ht="15.75">
      <c r="B278" s="18"/>
    </row>
    <row r="279" ht="15.75">
      <c r="B279" s="18"/>
    </row>
    <row r="280" ht="15.75">
      <c r="B280" s="18"/>
    </row>
    <row r="281" ht="15.75">
      <c r="B281" s="18"/>
    </row>
    <row r="282" ht="18.75">
      <c r="B282" s="41"/>
    </row>
    <row r="283" ht="18.75">
      <c r="B283" s="41"/>
    </row>
  </sheetData>
  <sheetProtection/>
  <mergeCells count="3">
    <mergeCell ref="A229:B229"/>
    <mergeCell ref="B5:E5"/>
    <mergeCell ref="A228:B228"/>
  </mergeCells>
  <printOptions/>
  <pageMargins left="1.1811023622047245" right="0.3937007874015748" top="0.7874015748031497" bottom="0.5905511811023623" header="0.5118110236220472" footer="0.5118110236220472"/>
  <pageSetup firstPageNumber="36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2010-08-27T04:05:55Z</cp:lastPrinted>
  <dcterms:created xsi:type="dcterms:W3CDTF">2009-04-02T07:33:21Z</dcterms:created>
  <dcterms:modified xsi:type="dcterms:W3CDTF">2010-08-31T04:00:40Z</dcterms:modified>
  <cp:category/>
  <cp:version/>
  <cp:contentType/>
  <cp:contentStatus/>
</cp:coreProperties>
</file>